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cgovmy-my.sharepoint.com/personal/syahmi_mpc_gov_my/Documents/Desktop/MPC/Persatuan/Exco Sukan/"/>
    </mc:Choice>
  </mc:AlternateContent>
  <xr:revisionPtr revIDLastSave="126" documentId="14_{D0FCC698-0330-48A6-9FFF-73A71D889149}" xr6:coauthVersionLast="47" xr6:coauthVersionMax="47" xr10:uidLastSave="{6CB93B9B-A442-44FE-8D34-BB12EDA6D52B}"/>
  <bookViews>
    <workbookView xWindow="-110" yWindow="-110" windowWidth="19420" windowHeight="11500" activeTab="3" xr2:uid="{B7CDBE63-3E06-46EB-A847-BF80854EB8FB}"/>
  </bookViews>
  <sheets>
    <sheet name="Bulan Sukan MPC" sheetId="1" r:id="rId1"/>
    <sheet name="Latihan Sukan" sheetId="2" r:id="rId2"/>
    <sheet name="Kejohanan" sheetId="3" r:id="rId3"/>
    <sheet name="Tot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D7" i="4"/>
  <c r="D8" i="4" s="1"/>
  <c r="D10" i="4"/>
  <c r="D11" i="4" s="1"/>
  <c r="D6" i="4"/>
  <c r="H20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H17" i="1"/>
  <c r="H5" i="1"/>
  <c r="H18" i="1" s="1"/>
  <c r="H10" i="1"/>
  <c r="H11" i="1"/>
  <c r="H12" i="1"/>
  <c r="H13" i="1"/>
  <c r="H14" i="1"/>
  <c r="H15" i="1"/>
  <c r="H16" i="1"/>
  <c r="H9" i="1"/>
  <c r="H8" i="1"/>
  <c r="H7" i="1"/>
  <c r="H6" i="1"/>
  <c r="H21" i="3" l="1"/>
  <c r="D12" i="4"/>
</calcChain>
</file>

<file path=xl/sharedStrings.xml><?xml version="1.0" encoding="utf-8"?>
<sst xmlns="http://schemas.openxmlformats.org/spreadsheetml/2006/main" count="114" uniqueCount="75">
  <si>
    <t>Bulan Sukan MPC (Legasi vs Lagenda)</t>
  </si>
  <si>
    <t>Sukan</t>
  </si>
  <si>
    <t>Badminton</t>
  </si>
  <si>
    <t>Sewa Venue (RM)</t>
  </si>
  <si>
    <t>Equipment &amp; Miscellaneous (RM)</t>
  </si>
  <si>
    <t>Refreshments &amp; Food (RM)</t>
  </si>
  <si>
    <t>Umpires / Referees (RM)</t>
  </si>
  <si>
    <t xml:space="preserve">Other Costs (Medals, etc.) (RM)	</t>
  </si>
  <si>
    <t>Total Estimated Cost (RM)</t>
  </si>
  <si>
    <t xml:space="preserve">Format of Play </t>
  </si>
  <si>
    <t>Best of 5 match:
Men’s Singles: 2 players (1 per team) × 5 matches = 10 players
Women’s Singles: 2 players (1 per team) × 5 matches = 10 players
Men’s Doubles: 4 players (2 per team) × 5 matches = 20 players
Women’s Doubles: 4 players (2 per team) × 5 matches = 20 players</t>
  </si>
  <si>
    <t>Futsal</t>
  </si>
  <si>
    <t>One match each, 15 minutes each half, alternate each 2 halves:
Men’s Team: 5 players + 5 substitutes = 10 players
Women’s Team: 5 players + 5 substitutes = 10 players</t>
  </si>
  <si>
    <t>Netball</t>
  </si>
  <si>
    <t xml:space="preserve">One match, 24 players (12 each team), 4 halves (15 minutes each halves)
</t>
  </si>
  <si>
    <t>Dart</t>
  </si>
  <si>
    <t>Ping Pong</t>
  </si>
  <si>
    <t>Volleyball</t>
  </si>
  <si>
    <t>Bola Sepak</t>
  </si>
  <si>
    <t>Takraw</t>
  </si>
  <si>
    <t>Bowling</t>
  </si>
  <si>
    <t>Karom</t>
  </si>
  <si>
    <t>Catur</t>
  </si>
  <si>
    <t>Dam Aji</t>
  </si>
  <si>
    <t>501, categories - men single, women single, men double, women double and foursome</t>
  </si>
  <si>
    <t>Balapan</t>
  </si>
  <si>
    <t>Sharing Bola Sepak</t>
  </si>
  <si>
    <t>Total Players: 10 per team (Legasi vs Lagenda)
Mixed Gender: No restriction on pairings; players will be matched based on performance.
Matchups:
10 vs 10 (one game per round)
Each player plays 5 games (against different opponents from the opposite team)
Each game is 15 minutes per player (Rapid Chess, 30-minute game max)</t>
  </si>
  <si>
    <t>Match Format:
Categories:
Men's Singles (Best of 3)
Women's Singles (Best of 3)
Men's Doubles (Best of 3)
Women's Doubles (Best of 3)
Mixed Doubles (Best of 3)
Total: 10 participants (5 per team, no overlapping players)</t>
  </si>
  <si>
    <t>Match Format:
5 players per team (Legasi vs Lagenda)
Total: 10 participants
3 games per participant
Highest total pinfall wins</t>
  </si>
  <si>
    <t>Match Format:
Best of 3 sets
5 players per team (3 main, 2 reserves)</t>
  </si>
  <si>
    <t>100m (Men – 4, Women – 4) → 8 participants
200m (Men – 4, Women – 4) → 8 participants
1500m (Men – 2, Women – 2) → 4 participants
4×100m Relay (Mixed – 2 teams, 8 participants)</t>
  </si>
  <si>
    <t>Men’s Singles: 2 players (1 per team)
Women’s Singles: 2 players (1 per team)
Men’s Doubles: 4 players (2 per team)
Women’s Doubles: 4 players (2 per team)
Mixed Doubles: 4 players (2 per team)</t>
  </si>
  <si>
    <t>Match Type: Single match, best of 5 sets
Team Size: 12 players per team (6 on-court + 6 substitutes)</t>
  </si>
  <si>
    <t>2 Teams (Legasi vs Lagenda)
4 Halves, 30 minutes each (Total: 120 minutes / 2 hours)
20 Players per Team (40 total participants)
Final score wins</t>
  </si>
  <si>
    <t>Total Players: 10 per team (Legasi vs Lagenda)
Matchups:
10 vs 10 (one game per round)
Each player plays 5 rounds against different opponents from the opposite team
15 minutes per player per game (Max 30 minutes per match)</t>
  </si>
  <si>
    <t>Total</t>
  </si>
  <si>
    <t>Latihan Sukan</t>
  </si>
  <si>
    <t>Latihan dan Perlawanan Persahabatan Sukan</t>
  </si>
  <si>
    <t>Venue Rental (Training) (RM)</t>
  </si>
  <si>
    <t>Refreshments</t>
  </si>
  <si>
    <t>Venue Rental (Friendly) (RM)</t>
  </si>
  <si>
    <t>Golf</t>
  </si>
  <si>
    <r>
      <rPr>
        <b/>
        <sz val="11"/>
        <color theme="1"/>
        <rFont val="Aptos Narrow"/>
        <family val="2"/>
        <scheme val="minor"/>
      </rPr>
      <t>Venue Rental (Training):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Venue Rental (Friendly):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snacks)</t>
    </r>
  </si>
  <si>
    <r>
      <rPr>
        <b/>
        <sz val="11"/>
        <color theme="1"/>
        <rFont val="Aptos Narrow"/>
        <family val="2"/>
        <scheme val="minor"/>
      </rPr>
      <t xml:space="preserve">Venue Rental (Training):RM 0 </t>
    </r>
    <r>
      <rPr>
        <sz val="11"/>
        <color theme="1"/>
        <rFont val="Aptos Narrow"/>
        <family val="2"/>
        <scheme val="minor"/>
      </rPr>
      <t xml:space="preserve">(MPC Hall/Ground)
</t>
    </r>
    <r>
      <rPr>
        <b/>
        <sz val="11"/>
        <color theme="1"/>
        <rFont val="Aptos Narrow"/>
        <family val="2"/>
        <scheme val="minor"/>
      </rPr>
      <t xml:space="preserve">Venue Rental (Friendly):  RM 0 </t>
    </r>
    <r>
      <rPr>
        <sz val="11"/>
        <color theme="1"/>
        <rFont val="Aptos Narrow"/>
        <family val="2"/>
        <scheme val="minor"/>
      </rPr>
      <t xml:space="preserve">(MPC Hall/Ground)
</t>
    </r>
    <r>
      <rPr>
        <b/>
        <sz val="11"/>
        <color theme="1"/>
        <rFont val="Aptos Narrow"/>
        <family val="2"/>
        <scheme val="minor"/>
      </rPr>
      <t>Equipment &amp; Misc.: RM 300</t>
    </r>
    <r>
      <rPr>
        <sz val="11"/>
        <color theme="1"/>
        <rFont val="Aptos Narrow"/>
        <family val="2"/>
        <scheme val="minor"/>
      </rPr>
      <t xml:space="preserve"> (stopwatches, markers, batons for relay)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</si>
  <si>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 xml:space="preserve">Venue Rental (Training): RM 160 </t>
    </r>
    <r>
      <rPr>
        <sz val="11"/>
        <color theme="1"/>
        <rFont val="Aptos Narrow"/>
        <family val="2"/>
        <scheme val="minor"/>
      </rPr>
      <t xml:space="preserve">(1 court x 2 sessions)
</t>
    </r>
    <r>
      <rPr>
        <b/>
        <sz val="11"/>
        <color theme="1"/>
        <rFont val="Aptos Narrow"/>
        <family val="2"/>
        <scheme val="minor"/>
      </rPr>
      <t xml:space="preserve">Venue Rental (Friendly): RM 80 </t>
    </r>
    <r>
      <rPr>
        <sz val="11"/>
        <color theme="1"/>
        <rFont val="Aptos Narrow"/>
        <family val="2"/>
        <scheme val="minor"/>
      </rPr>
      <t xml:space="preserve">(1 court x 1 session)
</t>
    </r>
    <r>
      <rPr>
        <b/>
        <sz val="11"/>
        <color theme="1"/>
        <rFont val="Aptos Narrow"/>
        <family val="2"/>
        <scheme val="minor"/>
      </rPr>
      <t xml:space="preserve">Equipment &amp; Misc.: RM 100 </t>
    </r>
    <r>
      <rPr>
        <sz val="11"/>
        <color theme="1"/>
        <rFont val="Aptos Narrow"/>
        <family val="2"/>
        <scheme val="minor"/>
      </rPr>
      <t xml:space="preserve">(takraw balls, nets, bibs)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</si>
  <si>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 xml:space="preserve">Venue Rental (Training): RM 1000 </t>
    </r>
    <r>
      <rPr>
        <sz val="11"/>
        <color theme="1"/>
        <rFont val="Aptos Narrow"/>
        <family val="2"/>
        <scheme val="minor"/>
      </rPr>
      <t xml:space="preserve">(field x 2 sessions)
</t>
    </r>
    <r>
      <rPr>
        <b/>
        <sz val="11"/>
        <color theme="1"/>
        <rFont val="Aptos Narrow"/>
        <family val="2"/>
        <scheme val="minor"/>
      </rPr>
      <t>Venue Rental (Friendly): RM 500</t>
    </r>
    <r>
      <rPr>
        <sz val="11"/>
        <color theme="1"/>
        <rFont val="Aptos Narrow"/>
        <family val="2"/>
        <scheme val="minor"/>
      </rPr>
      <t xml:space="preserve"> (field x 1 session)
</t>
    </r>
    <r>
      <rPr>
        <b/>
        <sz val="11"/>
        <color theme="1"/>
        <rFont val="Aptos Narrow"/>
        <family val="2"/>
        <scheme val="minor"/>
      </rPr>
      <t>Equipment &amp; Misc.: RM 200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300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</si>
  <si>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>Venue Rental (Training): RM 280</t>
    </r>
    <r>
      <rPr>
        <sz val="11"/>
        <color theme="1"/>
        <rFont val="Aptos Narrow"/>
        <family val="2"/>
        <scheme val="minor"/>
      </rPr>
      <t xml:space="preserve"> (1 court x 2 sessions)
</t>
    </r>
    <r>
      <rPr>
        <b/>
        <sz val="11"/>
        <color theme="1"/>
        <rFont val="Aptos Narrow"/>
        <family val="2"/>
        <scheme val="minor"/>
      </rPr>
      <t>Venue Rental (Friendly): RM 140</t>
    </r>
    <r>
      <rPr>
        <sz val="11"/>
        <color theme="1"/>
        <rFont val="Aptos Narrow"/>
        <family val="2"/>
        <scheme val="minor"/>
      </rPr>
      <t xml:space="preserve"> (1 court x 1 session)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</si>
  <si>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>Venue Rental (Training):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Venue Rental (Friendly): RM 0</t>
    </r>
    <r>
      <rPr>
        <sz val="11"/>
        <color theme="1"/>
        <rFont val="Aptos Narrow"/>
        <family val="2"/>
        <scheme val="minor"/>
      </rPr>
      <t xml:space="preserve"> (MPC Hall)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snacks)</t>
    </r>
  </si>
  <si>
    <r>
      <rPr>
        <b/>
        <sz val="11"/>
        <color theme="1"/>
        <rFont val="Aptos Narrow"/>
        <family val="2"/>
        <scheme val="minor"/>
      </rPr>
      <t xml:space="preserve">Venue Cost (Training) – RM 280 </t>
    </r>
    <r>
      <rPr>
        <sz val="11"/>
        <color theme="1"/>
        <rFont val="Aptos Narrow"/>
        <family val="2"/>
        <scheme val="minor"/>
      </rPr>
      <t>(2 courts x 2 sessions at RM 70 per court per session.)</t>
    </r>
    <r>
      <rPr>
        <b/>
        <sz val="11"/>
        <color theme="1"/>
        <rFont val="Aptos Narrow"/>
        <family val="2"/>
        <scheme val="minor"/>
      </rPr>
      <t xml:space="preserve">
Venue Cost (Friendly) – RM 140 </t>
    </r>
    <r>
      <rPr>
        <sz val="11"/>
        <color theme="1"/>
        <rFont val="Aptos Narrow"/>
        <family val="2"/>
        <scheme val="minor"/>
      </rPr>
      <t>(2 courts x 1 session at RM 70 per court per session.)</t>
    </r>
    <r>
      <rPr>
        <b/>
        <sz val="11"/>
        <color theme="1"/>
        <rFont val="Aptos Narrow"/>
        <family val="2"/>
        <scheme val="minor"/>
      </rPr>
      <t xml:space="preserve">
Equipment &amp; Miscellaneous – RM 100 </t>
    </r>
    <r>
      <rPr>
        <sz val="11"/>
        <color theme="1"/>
        <rFont val="Aptos Narrow"/>
        <family val="2"/>
        <scheme val="minor"/>
      </rPr>
      <t xml:space="preserve">(Shuttlecocks and other minor expenses.)
</t>
    </r>
    <r>
      <rPr>
        <b/>
        <sz val="11"/>
        <color theme="1"/>
        <rFont val="Aptos Narrow"/>
        <family val="2"/>
        <scheme val="minor"/>
      </rPr>
      <t xml:space="preserve">Refreshments – RM 200 </t>
    </r>
    <r>
      <rPr>
        <sz val="11"/>
        <color theme="1"/>
        <rFont val="Aptos Narrow"/>
        <family val="2"/>
        <scheme val="minor"/>
      </rPr>
      <t>(Drinks and food for participants.)</t>
    </r>
  </si>
  <si>
    <r>
      <rPr>
        <b/>
        <sz val="11"/>
        <color theme="1"/>
        <rFont val="Aptos Narrow"/>
        <family val="2"/>
        <scheme val="minor"/>
      </rPr>
      <t>Venue Rental (Training): RM 240</t>
    </r>
    <r>
      <rPr>
        <sz val="11"/>
        <color theme="1"/>
        <rFont val="Aptos Narrow"/>
        <family val="2"/>
        <scheme val="minor"/>
      </rPr>
      <t xml:space="preserve"> (1 court x 2 sessions)
</t>
    </r>
    <r>
      <rPr>
        <b/>
        <sz val="11"/>
        <color theme="1"/>
        <rFont val="Aptos Narrow"/>
        <family val="2"/>
        <scheme val="minor"/>
      </rPr>
      <t>Venue Rental (Friendly): RM 120</t>
    </r>
    <r>
      <rPr>
        <sz val="11"/>
        <color theme="1"/>
        <rFont val="Aptos Narrow"/>
        <family val="2"/>
        <scheme val="minor"/>
      </rPr>
      <t xml:space="preserve"> (1 court x 1 session)
</t>
    </r>
    <r>
      <rPr>
        <b/>
        <sz val="11"/>
        <color theme="1"/>
        <rFont val="Aptos Narrow"/>
        <family val="2"/>
        <scheme val="minor"/>
      </rPr>
      <t>Equipment &amp; Misc.: RM 100</t>
    </r>
    <r>
      <rPr>
        <sz val="11"/>
        <color theme="1"/>
        <rFont val="Aptos Narrow"/>
        <family val="2"/>
        <scheme val="minor"/>
      </rPr>
      <t xml:space="preserve"> (other minor expenses)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</si>
  <si>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 xml:space="preserve">Venue Rental (Training): RM 672 </t>
    </r>
    <r>
      <rPr>
        <sz val="11"/>
        <color theme="1"/>
        <rFont val="Aptos Narrow"/>
        <family val="2"/>
        <scheme val="minor"/>
      </rPr>
      <t xml:space="preserve">(RM 14 per game, 3 games, 8 participants x 2)
</t>
    </r>
    <r>
      <rPr>
        <b/>
        <sz val="11"/>
        <color theme="1"/>
        <rFont val="Aptos Narrow"/>
        <family val="2"/>
        <scheme val="minor"/>
      </rPr>
      <t xml:space="preserve">Venue Rental (Friendly): RM 336 </t>
    </r>
    <r>
      <rPr>
        <sz val="11"/>
        <color theme="1"/>
        <rFont val="Aptos Narrow"/>
        <family val="2"/>
        <scheme val="minor"/>
      </rPr>
      <t xml:space="preserve">(RM 14 per game, 3 games, 8 participants x 1)
</t>
    </r>
    <r>
      <rPr>
        <b/>
        <sz val="11"/>
        <color theme="1"/>
        <rFont val="Aptos Narrow"/>
        <family val="2"/>
        <scheme val="minor"/>
      </rPr>
      <t xml:space="preserve">Equipment &amp; Misc.: RM 200 </t>
    </r>
    <r>
      <rPr>
        <sz val="11"/>
        <color theme="1"/>
        <rFont val="Aptos Narrow"/>
        <family val="2"/>
        <scheme val="minor"/>
      </rPr>
      <t xml:space="preserve">(bowling ball rental, shoes, grip accessories)
</t>
    </r>
    <r>
      <rPr>
        <b/>
        <sz val="11"/>
        <color theme="1"/>
        <rFont val="Aptos Narrow"/>
        <family val="2"/>
        <scheme val="minor"/>
      </rPr>
      <t>Refreshments: RM 200</t>
    </r>
    <r>
      <rPr>
        <sz val="11"/>
        <color theme="1"/>
        <rFont val="Aptos Narrow"/>
        <family val="2"/>
        <scheme val="minor"/>
      </rPr>
      <t xml:space="preserve"> (drinks &amp; foods)</t>
    </r>
  </si>
  <si>
    <r>
      <rPr>
        <b/>
        <sz val="11"/>
        <color theme="1"/>
        <rFont val="Aptos Narrow"/>
        <family val="2"/>
        <scheme val="minor"/>
      </rPr>
      <t>Venue Cost (Training) – RM 470</t>
    </r>
    <r>
      <rPr>
        <sz val="11"/>
        <color theme="1"/>
        <rFont val="Aptos Narrow"/>
        <family val="2"/>
        <scheme val="minor"/>
      </rPr>
      <t xml:space="preserve">
- One outdoor driving range session: RM 20 per 100 balls, estimated for 8 participants.
- Two indoor simulator sessions: RM 25 per hour, 3-hour session, estimated for 4 participants per session.
</t>
    </r>
    <r>
      <rPr>
        <b/>
        <sz val="11"/>
        <color theme="1"/>
        <rFont val="Aptos Narrow"/>
        <family val="2"/>
        <scheme val="minor"/>
      </rPr>
      <t xml:space="preserve">Venue Cost (Friendly) – RM 800 </t>
    </r>
    <r>
      <rPr>
        <sz val="11"/>
        <color theme="1"/>
        <rFont val="Aptos Narrow"/>
        <family val="2"/>
        <scheme val="minor"/>
      </rPr>
      <t xml:space="preserve">(Green fees and buggy rental for four players at a course within RM 200 per person on a weekend.)
</t>
    </r>
    <r>
      <rPr>
        <b/>
        <sz val="11"/>
        <color theme="1"/>
        <rFont val="Aptos Narrow"/>
        <family val="2"/>
        <scheme val="minor"/>
      </rPr>
      <t xml:space="preserve">Equipment &amp; Miscellaneous – RM 400 </t>
    </r>
    <r>
      <rPr>
        <sz val="11"/>
        <color theme="1"/>
        <rFont val="Aptos Narrow"/>
        <family val="2"/>
        <scheme val="minor"/>
      </rPr>
      <t xml:space="preserve">(Golf balls, tees, markers, and any additional accessories required for training and friendly matches.)
</t>
    </r>
    <r>
      <rPr>
        <b/>
        <sz val="11"/>
        <color theme="1"/>
        <rFont val="Aptos Narrow"/>
        <family val="2"/>
        <scheme val="minor"/>
      </rPr>
      <t xml:space="preserve">Refreshments – RM 200 </t>
    </r>
    <r>
      <rPr>
        <sz val="11"/>
        <color theme="1"/>
        <rFont val="Aptos Narrow"/>
        <family val="2"/>
        <scheme val="minor"/>
      </rPr>
      <t>(Sports drinks and mineral water for participants during training and the friendly match.)</t>
    </r>
  </si>
  <si>
    <t>Kejohanan Sukan Antara Agensi MITI</t>
  </si>
  <si>
    <t>Details</t>
  </si>
  <si>
    <t>Jumlah Atlet</t>
  </si>
  <si>
    <t>Management</t>
  </si>
  <si>
    <t>Elaun Pemain (RM)</t>
  </si>
  <si>
    <t>Baju Kontinjen MPC (RM)</t>
  </si>
  <si>
    <t>Elaun Atlet Dari Wilayah (RM)</t>
  </si>
  <si>
    <t>Program</t>
  </si>
  <si>
    <t>Bulan Sukan MPC</t>
  </si>
  <si>
    <t>Kejohanan</t>
  </si>
  <si>
    <t>Permohonan BOM</t>
  </si>
  <si>
    <t>Permohonan PWMPC</t>
  </si>
  <si>
    <t>Total Permohonan PWMPC</t>
  </si>
  <si>
    <t>Total Permohonan BOM</t>
  </si>
  <si>
    <t>Estimated Cost (RM)</t>
  </si>
  <si>
    <t>Refreshment &amp; Makan* (RM)</t>
  </si>
  <si>
    <t>Equipment &amp; Misc. (RM)*</t>
  </si>
  <si>
    <t>*Equipment &amp; Misc. = Majoritit equipment telah dibeli pada Bulan Sukan MPC, namun masih perlu menyediakan peruntukkan yang kecil jika memerlukan.</t>
  </si>
  <si>
    <t>Majlis Penutup (Perarakan)</t>
  </si>
  <si>
    <t xml:space="preserve">* Refreshment &amp; Makan = Sarapan Pagi/Minum Petang, Air Mineral &amp; Isotonic &amp; Makan Tengahari/Makan Malam </t>
  </si>
  <si>
    <t>Total Perbelanjaan BOM &amp; PWMPC</t>
  </si>
  <si>
    <t xml:space="preserve">Yuran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</si>
</sst>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3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3" fontId="1" fillId="2" borderId="1" xfId="0" applyNumberFormat="1" applyFont="1" applyFill="1" applyBorder="1" applyAlignment="1">
      <alignment vertical="top"/>
    </xf>
    <xf numFmtId="0" fontId="1" fillId="3" borderId="1" xfId="0" applyFont="1" applyFill="1" applyBorder="1"/>
    <xf numFmtId="3" fontId="0" fillId="0" borderId="1" xfId="0" applyNumberFormat="1" applyBorder="1" applyAlignment="1">
      <alignment horizontal="right" vertical="top" wrapText="1"/>
    </xf>
    <xf numFmtId="3" fontId="1" fillId="6" borderId="1" xfId="0" applyNumberFormat="1" applyFont="1" applyFill="1" applyBorder="1" applyAlignment="1">
      <alignment vertical="top"/>
    </xf>
    <xf numFmtId="0" fontId="2" fillId="4" borderId="1" xfId="0" applyFont="1" applyFill="1" applyBorder="1"/>
    <xf numFmtId="3" fontId="1" fillId="6" borderId="7" xfId="0" applyNumberFormat="1" applyFont="1" applyFill="1" applyBorder="1" applyAlignment="1">
      <alignment vertical="top"/>
    </xf>
    <xf numFmtId="3" fontId="1" fillId="8" borderId="6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right" vertical="top"/>
    </xf>
    <xf numFmtId="0" fontId="2" fillId="7" borderId="0" xfId="0" applyFont="1" applyFill="1" applyAlignment="1">
      <alignment horizontal="left"/>
    </xf>
    <xf numFmtId="0" fontId="1" fillId="6" borderId="2" xfId="0" applyFont="1" applyFill="1" applyBorder="1" applyAlignment="1">
      <alignment horizontal="right" vertical="top"/>
    </xf>
    <xf numFmtId="0" fontId="1" fillId="6" borderId="3" xfId="0" applyFont="1" applyFill="1" applyBorder="1" applyAlignment="1">
      <alignment horizontal="right" vertical="top"/>
    </xf>
    <xf numFmtId="0" fontId="1" fillId="8" borderId="6" xfId="0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right" vertical="top"/>
    </xf>
    <xf numFmtId="0" fontId="1" fillId="6" borderId="6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3CDE-1518-4091-8FC5-0242F82116F5}">
  <dimension ref="B2:I30"/>
  <sheetViews>
    <sheetView topLeftCell="A12" zoomScale="61" workbookViewId="0">
      <selection activeCell="H5" sqref="H5:H17"/>
    </sheetView>
  </sheetViews>
  <sheetFormatPr defaultRowHeight="14.5" x14ac:dyDescent="0.35"/>
  <cols>
    <col min="2" max="2" width="10.1796875" bestFit="1" customWidth="1"/>
    <col min="3" max="3" width="17.26953125" bestFit="1" customWidth="1"/>
    <col min="4" max="4" width="29.26953125" bestFit="1" customWidth="1"/>
    <col min="5" max="5" width="23.453125" bestFit="1" customWidth="1"/>
    <col min="6" max="6" width="21.36328125" bestFit="1" customWidth="1"/>
    <col min="7" max="7" width="28.36328125" bestFit="1" customWidth="1"/>
    <col min="8" max="8" width="22.7265625" bestFit="1" customWidth="1"/>
    <col min="9" max="9" width="57.36328125" customWidth="1"/>
  </cols>
  <sheetData>
    <row r="2" spans="2:9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4" spans="2:9" x14ac:dyDescent="0.35">
      <c r="B4" s="20" t="s">
        <v>1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</row>
    <row r="5" spans="2:9" ht="72.5" x14ac:dyDescent="0.35">
      <c r="B5" s="11" t="s">
        <v>2</v>
      </c>
      <c r="C5" s="7">
        <v>600</v>
      </c>
      <c r="D5" s="7">
        <v>350</v>
      </c>
      <c r="E5" s="8">
        <v>800</v>
      </c>
      <c r="F5" s="7">
        <v>300</v>
      </c>
      <c r="G5" s="7">
        <v>250</v>
      </c>
      <c r="H5" s="8">
        <f>SUM(C5:G5)</f>
        <v>2300</v>
      </c>
      <c r="I5" s="9" t="s">
        <v>10</v>
      </c>
    </row>
    <row r="6" spans="2:9" ht="43.5" x14ac:dyDescent="0.35">
      <c r="B6" s="11" t="s">
        <v>11</v>
      </c>
      <c r="C6" s="7">
        <v>250</v>
      </c>
      <c r="D6" s="7">
        <v>350</v>
      </c>
      <c r="E6" s="7">
        <v>450</v>
      </c>
      <c r="F6" s="7">
        <v>100</v>
      </c>
      <c r="G6" s="7">
        <v>250</v>
      </c>
      <c r="H6" s="8">
        <f>SUM(C6:G6)</f>
        <v>1400</v>
      </c>
      <c r="I6" s="9" t="s">
        <v>12</v>
      </c>
    </row>
    <row r="7" spans="2:9" ht="43.5" x14ac:dyDescent="0.35">
      <c r="B7" s="11" t="s">
        <v>13</v>
      </c>
      <c r="C7" s="7">
        <v>250</v>
      </c>
      <c r="D7" s="7">
        <v>350</v>
      </c>
      <c r="E7" s="7">
        <v>550</v>
      </c>
      <c r="F7" s="7">
        <v>200</v>
      </c>
      <c r="G7" s="7">
        <v>250</v>
      </c>
      <c r="H7" s="8">
        <f>SUM(C7:G7)</f>
        <v>1600</v>
      </c>
      <c r="I7" s="9" t="s">
        <v>14</v>
      </c>
    </row>
    <row r="8" spans="2:9" ht="29" x14ac:dyDescent="0.35">
      <c r="B8" s="11" t="s">
        <v>15</v>
      </c>
      <c r="C8" s="7">
        <v>0</v>
      </c>
      <c r="D8" s="8">
        <v>2450</v>
      </c>
      <c r="E8" s="7">
        <v>450</v>
      </c>
      <c r="F8" s="7">
        <v>100</v>
      </c>
      <c r="G8" s="7">
        <v>250</v>
      </c>
      <c r="H8" s="8">
        <f>SUM(C8:G8)</f>
        <v>3250</v>
      </c>
      <c r="I8" s="9" t="s">
        <v>24</v>
      </c>
    </row>
    <row r="9" spans="2:9" ht="72.5" x14ac:dyDescent="0.35">
      <c r="B9" s="11" t="s">
        <v>16</v>
      </c>
      <c r="C9" s="7">
        <v>0</v>
      </c>
      <c r="D9" s="8">
        <v>1950</v>
      </c>
      <c r="E9" s="7">
        <v>350</v>
      </c>
      <c r="F9" s="6">
        <v>100</v>
      </c>
      <c r="G9" s="7">
        <v>250</v>
      </c>
      <c r="H9" s="7">
        <f>SUM(C9:G9)</f>
        <v>2650</v>
      </c>
      <c r="I9" s="9" t="s">
        <v>32</v>
      </c>
    </row>
    <row r="10" spans="2:9" ht="29" x14ac:dyDescent="0.35">
      <c r="B10" s="11" t="s">
        <v>17</v>
      </c>
      <c r="C10" s="7">
        <v>300</v>
      </c>
      <c r="D10" s="7">
        <v>750</v>
      </c>
      <c r="E10" s="7">
        <v>550</v>
      </c>
      <c r="F10" s="7">
        <v>160</v>
      </c>
      <c r="G10" s="7">
        <v>250</v>
      </c>
      <c r="H10" s="7">
        <f t="shared" ref="H10:H16" si="0">SUM(C10:G10)</f>
        <v>2010</v>
      </c>
      <c r="I10" s="9" t="s">
        <v>33</v>
      </c>
    </row>
    <row r="11" spans="2:9" ht="58" x14ac:dyDescent="0.35">
      <c r="B11" s="11" t="s">
        <v>18</v>
      </c>
      <c r="C11" s="8">
        <v>3000</v>
      </c>
      <c r="D11" s="7">
        <v>100</v>
      </c>
      <c r="E11" s="7">
        <v>860</v>
      </c>
      <c r="F11" s="7">
        <v>300</v>
      </c>
      <c r="G11" s="7">
        <v>250</v>
      </c>
      <c r="H11" s="7">
        <f t="shared" si="0"/>
        <v>4510</v>
      </c>
      <c r="I11" s="10" t="s">
        <v>34</v>
      </c>
    </row>
    <row r="12" spans="2:9" ht="43.5" x14ac:dyDescent="0.35">
      <c r="B12" s="11" t="s">
        <v>19</v>
      </c>
      <c r="C12" s="7">
        <v>250</v>
      </c>
      <c r="D12" s="7">
        <v>150</v>
      </c>
      <c r="E12" s="7">
        <v>250</v>
      </c>
      <c r="F12" s="7">
        <v>100</v>
      </c>
      <c r="G12" s="7">
        <v>250</v>
      </c>
      <c r="H12" s="7">
        <f t="shared" si="0"/>
        <v>1000</v>
      </c>
      <c r="I12" s="9" t="s">
        <v>30</v>
      </c>
    </row>
    <row r="13" spans="2:9" ht="72.5" x14ac:dyDescent="0.35">
      <c r="B13" s="11" t="s">
        <v>20</v>
      </c>
      <c r="C13" s="7">
        <v>450</v>
      </c>
      <c r="D13" s="7">
        <v>100</v>
      </c>
      <c r="E13" s="7">
        <v>250</v>
      </c>
      <c r="F13" s="7">
        <v>250</v>
      </c>
      <c r="G13" s="7">
        <v>250</v>
      </c>
      <c r="H13" s="7">
        <f t="shared" si="0"/>
        <v>1300</v>
      </c>
      <c r="I13" s="9" t="s">
        <v>29</v>
      </c>
    </row>
    <row r="14" spans="2:9" ht="116" x14ac:dyDescent="0.35">
      <c r="B14" s="11" t="s">
        <v>21</v>
      </c>
      <c r="C14" s="7">
        <v>0</v>
      </c>
      <c r="D14" s="7">
        <v>450</v>
      </c>
      <c r="E14" s="7">
        <v>250</v>
      </c>
      <c r="F14" s="7">
        <v>0</v>
      </c>
      <c r="G14" s="6">
        <v>250</v>
      </c>
      <c r="H14" s="7">
        <f t="shared" si="0"/>
        <v>950</v>
      </c>
      <c r="I14" s="9" t="s">
        <v>28</v>
      </c>
    </row>
    <row r="15" spans="2:9" ht="130.5" x14ac:dyDescent="0.35">
      <c r="B15" s="11" t="s">
        <v>22</v>
      </c>
      <c r="C15" s="7">
        <v>0</v>
      </c>
      <c r="D15" s="7">
        <v>900</v>
      </c>
      <c r="E15" s="7">
        <v>450</v>
      </c>
      <c r="F15" s="7">
        <v>0</v>
      </c>
      <c r="G15" s="6">
        <v>250</v>
      </c>
      <c r="H15" s="7">
        <f t="shared" si="0"/>
        <v>1600</v>
      </c>
      <c r="I15" s="9" t="s">
        <v>27</v>
      </c>
    </row>
    <row r="16" spans="2:9" ht="87" x14ac:dyDescent="0.35">
      <c r="B16" s="11" t="s">
        <v>23</v>
      </c>
      <c r="C16" s="7">
        <v>0</v>
      </c>
      <c r="D16" s="7">
        <v>400</v>
      </c>
      <c r="E16" s="7">
        <v>430</v>
      </c>
      <c r="F16" s="7">
        <v>0</v>
      </c>
      <c r="G16" s="7">
        <v>250</v>
      </c>
      <c r="H16" s="7">
        <f t="shared" si="0"/>
        <v>1080</v>
      </c>
      <c r="I16" s="9" t="s">
        <v>35</v>
      </c>
    </row>
    <row r="17" spans="2:9" ht="58" x14ac:dyDescent="0.35">
      <c r="B17" s="11" t="s">
        <v>25</v>
      </c>
      <c r="C17" s="7" t="s">
        <v>26</v>
      </c>
      <c r="D17" s="7">
        <v>200</v>
      </c>
      <c r="E17" s="7">
        <v>450</v>
      </c>
      <c r="F17" s="7">
        <v>200</v>
      </c>
      <c r="G17" s="7">
        <v>250</v>
      </c>
      <c r="H17" s="7">
        <f>SUM(D17:G17)</f>
        <v>1100</v>
      </c>
      <c r="I17" s="9" t="s">
        <v>31</v>
      </c>
    </row>
    <row r="18" spans="2:9" x14ac:dyDescent="0.35">
      <c r="B18" s="26" t="s">
        <v>36</v>
      </c>
      <c r="C18" s="26"/>
      <c r="D18" s="26"/>
      <c r="E18" s="26"/>
      <c r="F18" s="26"/>
      <c r="G18" s="26"/>
      <c r="H18" s="19">
        <f>SUM(H5:H17)</f>
        <v>24750</v>
      </c>
      <c r="I18" s="9"/>
    </row>
    <row r="19" spans="2:9" x14ac:dyDescent="0.35">
      <c r="B19" s="4"/>
      <c r="C19" s="3"/>
      <c r="D19" s="3"/>
      <c r="E19" s="3"/>
      <c r="F19" s="3"/>
      <c r="G19" s="3"/>
      <c r="H19" s="3"/>
      <c r="I19" s="2"/>
    </row>
    <row r="20" spans="2:9" x14ac:dyDescent="0.35">
      <c r="B20" s="4"/>
      <c r="C20" s="3"/>
      <c r="D20" s="3"/>
      <c r="E20" s="3"/>
      <c r="F20" s="3"/>
      <c r="G20" s="3"/>
      <c r="H20" s="3"/>
      <c r="I20" s="2"/>
    </row>
    <row r="21" spans="2:9" x14ac:dyDescent="0.35">
      <c r="B21" s="4"/>
      <c r="C21" s="3"/>
      <c r="D21" s="3"/>
      <c r="E21" s="3"/>
      <c r="F21" s="3"/>
      <c r="G21" s="3"/>
      <c r="H21" s="3"/>
      <c r="I21" s="2"/>
    </row>
    <row r="22" spans="2:9" x14ac:dyDescent="0.35">
      <c r="B22" s="4"/>
      <c r="C22" s="3"/>
      <c r="D22" s="3"/>
      <c r="E22" s="3"/>
      <c r="F22" s="3"/>
      <c r="G22" s="3"/>
      <c r="H22" s="3"/>
      <c r="I22" s="2"/>
    </row>
    <row r="23" spans="2:9" x14ac:dyDescent="0.35">
      <c r="B23" s="4"/>
      <c r="C23" s="3"/>
      <c r="D23" s="3"/>
      <c r="E23" s="3"/>
      <c r="F23" s="3"/>
      <c r="G23" s="3"/>
      <c r="H23" s="3"/>
      <c r="I23" s="2"/>
    </row>
    <row r="24" spans="2:9" x14ac:dyDescent="0.35">
      <c r="B24" s="4"/>
      <c r="C24" s="3"/>
      <c r="D24" s="3"/>
      <c r="E24" s="3"/>
      <c r="F24" s="3"/>
      <c r="G24" s="3"/>
      <c r="H24" s="3"/>
      <c r="I24" s="2"/>
    </row>
    <row r="25" spans="2:9" x14ac:dyDescent="0.35">
      <c r="B25" s="4"/>
      <c r="C25" s="3"/>
      <c r="D25" s="3"/>
      <c r="E25" s="3"/>
      <c r="F25" s="3"/>
      <c r="G25" s="3"/>
      <c r="H25" s="3"/>
      <c r="I25" s="2"/>
    </row>
    <row r="26" spans="2:9" x14ac:dyDescent="0.35">
      <c r="B26" s="4"/>
      <c r="C26" s="3"/>
      <c r="D26" s="3"/>
      <c r="E26" s="3"/>
      <c r="F26" s="3"/>
      <c r="G26" s="3"/>
      <c r="H26" s="3"/>
      <c r="I26" s="2"/>
    </row>
    <row r="27" spans="2:9" x14ac:dyDescent="0.35">
      <c r="B27" s="4"/>
      <c r="C27" s="3"/>
      <c r="D27" s="3"/>
      <c r="E27" s="3"/>
      <c r="F27" s="3"/>
      <c r="G27" s="3"/>
      <c r="H27" s="3"/>
      <c r="I27" s="2"/>
    </row>
    <row r="28" spans="2:9" x14ac:dyDescent="0.35">
      <c r="B28" s="4"/>
      <c r="C28" s="3"/>
      <c r="D28" s="3"/>
      <c r="E28" s="3"/>
      <c r="F28" s="3"/>
      <c r="G28" s="3"/>
      <c r="H28" s="3"/>
      <c r="I28" s="2"/>
    </row>
    <row r="29" spans="2:9" x14ac:dyDescent="0.35">
      <c r="B29" s="4"/>
      <c r="C29" s="3"/>
      <c r="D29" s="3"/>
      <c r="E29" s="3"/>
      <c r="F29" s="3"/>
      <c r="G29" s="3"/>
      <c r="H29" s="3"/>
      <c r="I29" s="4"/>
    </row>
    <row r="30" spans="2:9" x14ac:dyDescent="0.35">
      <c r="B30" s="4"/>
      <c r="C30" s="3"/>
      <c r="D30" s="3"/>
      <c r="E30" s="3"/>
      <c r="F30" s="3"/>
      <c r="G30" s="3"/>
      <c r="H30" s="3"/>
      <c r="I30" s="4"/>
    </row>
  </sheetData>
  <mergeCells count="2">
    <mergeCell ref="B18:G18"/>
    <mergeCell ref="B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92E29-B724-45A3-B6FB-D87125BCDD89}">
  <dimension ref="B2:H32"/>
  <sheetViews>
    <sheetView topLeftCell="A13" zoomScale="72" workbookViewId="0">
      <selection activeCell="G21" sqref="G21"/>
    </sheetView>
  </sheetViews>
  <sheetFormatPr defaultRowHeight="14.5" x14ac:dyDescent="0.35"/>
  <cols>
    <col min="2" max="2" width="10.1796875" bestFit="1" customWidth="1"/>
    <col min="3" max="3" width="17.26953125" bestFit="1" customWidth="1"/>
    <col min="4" max="4" width="29.26953125" bestFit="1" customWidth="1"/>
    <col min="5" max="5" width="23.453125" bestFit="1" customWidth="1"/>
    <col min="6" max="6" width="28.36328125" bestFit="1" customWidth="1"/>
    <col min="7" max="7" width="22.7265625" style="1" bestFit="1" customWidth="1"/>
    <col min="8" max="8" width="75.08984375" customWidth="1"/>
  </cols>
  <sheetData>
    <row r="2" spans="2:8" x14ac:dyDescent="0.35">
      <c r="B2" s="27" t="s">
        <v>38</v>
      </c>
      <c r="C2" s="27"/>
      <c r="D2" s="27"/>
      <c r="E2" s="27"/>
      <c r="F2" s="27"/>
      <c r="G2" s="27"/>
      <c r="H2" s="27"/>
    </row>
    <row r="4" spans="2:8" x14ac:dyDescent="0.35">
      <c r="B4" s="20" t="s">
        <v>1</v>
      </c>
      <c r="C4" s="20" t="s">
        <v>39</v>
      </c>
      <c r="D4" s="20" t="s">
        <v>41</v>
      </c>
      <c r="E4" s="20" t="s">
        <v>69</v>
      </c>
      <c r="F4" s="20" t="s">
        <v>40</v>
      </c>
      <c r="G4" s="20" t="s">
        <v>8</v>
      </c>
      <c r="H4" s="20" t="s">
        <v>54</v>
      </c>
    </row>
    <row r="5" spans="2:8" ht="58" x14ac:dyDescent="0.35">
      <c r="B5" s="11" t="s">
        <v>2</v>
      </c>
      <c r="C5" s="14">
        <v>280</v>
      </c>
      <c r="D5" s="14">
        <v>140</v>
      </c>
      <c r="E5" s="14">
        <v>100</v>
      </c>
      <c r="F5" s="14">
        <v>200</v>
      </c>
      <c r="G5" s="16">
        <f t="shared" ref="G5:G18" si="0">SUM(C5:F5)</f>
        <v>720</v>
      </c>
      <c r="H5" s="9" t="s">
        <v>49</v>
      </c>
    </row>
    <row r="6" spans="2:8" ht="58" x14ac:dyDescent="0.35">
      <c r="B6" s="11" t="s">
        <v>11</v>
      </c>
      <c r="C6" s="12">
        <v>240</v>
      </c>
      <c r="D6" s="12">
        <v>120</v>
      </c>
      <c r="E6" s="12">
        <v>100</v>
      </c>
      <c r="F6" s="12">
        <v>200</v>
      </c>
      <c r="G6" s="17">
        <f t="shared" si="0"/>
        <v>660</v>
      </c>
      <c r="H6" s="9" t="s">
        <v>50</v>
      </c>
    </row>
    <row r="7" spans="2:8" ht="58" x14ac:dyDescent="0.35">
      <c r="B7" s="11" t="s">
        <v>13</v>
      </c>
      <c r="C7" s="14">
        <v>240</v>
      </c>
      <c r="D7" s="14">
        <v>120</v>
      </c>
      <c r="E7" s="14">
        <v>100</v>
      </c>
      <c r="F7" s="14">
        <v>200</v>
      </c>
      <c r="G7" s="16">
        <f t="shared" si="0"/>
        <v>660</v>
      </c>
      <c r="H7" s="9" t="s">
        <v>50</v>
      </c>
    </row>
    <row r="8" spans="2:8" ht="58" x14ac:dyDescent="0.35">
      <c r="B8" s="11" t="s">
        <v>15</v>
      </c>
      <c r="C8" s="14">
        <v>0</v>
      </c>
      <c r="D8" s="14">
        <v>0</v>
      </c>
      <c r="E8" s="14">
        <v>100</v>
      </c>
      <c r="F8" s="14">
        <v>200</v>
      </c>
      <c r="G8" s="16">
        <f t="shared" si="0"/>
        <v>300</v>
      </c>
      <c r="H8" s="9" t="s">
        <v>48</v>
      </c>
    </row>
    <row r="9" spans="2:8" ht="58" x14ac:dyDescent="0.35">
      <c r="B9" s="11" t="s">
        <v>16</v>
      </c>
      <c r="C9" s="12">
        <v>0</v>
      </c>
      <c r="D9" s="13">
        <v>0</v>
      </c>
      <c r="E9" s="12">
        <v>100</v>
      </c>
      <c r="F9" s="12">
        <v>200</v>
      </c>
      <c r="G9" s="18">
        <f t="shared" si="0"/>
        <v>300</v>
      </c>
      <c r="H9" s="9" t="s">
        <v>48</v>
      </c>
    </row>
    <row r="10" spans="2:8" ht="58" x14ac:dyDescent="0.35">
      <c r="B10" s="11" t="s">
        <v>17</v>
      </c>
      <c r="C10" s="14">
        <v>280</v>
      </c>
      <c r="D10" s="14">
        <v>140</v>
      </c>
      <c r="E10" s="14">
        <v>100</v>
      </c>
      <c r="F10" s="14">
        <v>200</v>
      </c>
      <c r="G10" s="16">
        <f t="shared" si="0"/>
        <v>720</v>
      </c>
      <c r="H10" s="9" t="s">
        <v>47</v>
      </c>
    </row>
    <row r="11" spans="2:8" ht="58" x14ac:dyDescent="0.35">
      <c r="B11" s="11" t="s">
        <v>18</v>
      </c>
      <c r="C11" s="14">
        <v>1000</v>
      </c>
      <c r="D11" s="14">
        <v>500</v>
      </c>
      <c r="E11" s="14">
        <v>200</v>
      </c>
      <c r="F11" s="14">
        <v>300</v>
      </c>
      <c r="G11" s="16">
        <f t="shared" si="0"/>
        <v>2000</v>
      </c>
      <c r="H11" s="9" t="s">
        <v>46</v>
      </c>
    </row>
    <row r="12" spans="2:8" ht="58" x14ac:dyDescent="0.35">
      <c r="B12" s="11" t="s">
        <v>19</v>
      </c>
      <c r="C12" s="14">
        <v>160</v>
      </c>
      <c r="D12" s="14">
        <v>80</v>
      </c>
      <c r="E12" s="14">
        <v>100</v>
      </c>
      <c r="F12" s="14">
        <v>200</v>
      </c>
      <c r="G12" s="16">
        <f t="shared" si="0"/>
        <v>540</v>
      </c>
      <c r="H12" s="9" t="s">
        <v>45</v>
      </c>
    </row>
    <row r="13" spans="2:8" ht="58" x14ac:dyDescent="0.35">
      <c r="B13" s="11" t="s">
        <v>20</v>
      </c>
      <c r="C13" s="12">
        <v>672</v>
      </c>
      <c r="D13" s="12">
        <v>336</v>
      </c>
      <c r="E13" s="12">
        <v>200</v>
      </c>
      <c r="F13" s="12">
        <v>200</v>
      </c>
      <c r="G13" s="18">
        <f t="shared" si="0"/>
        <v>1408</v>
      </c>
      <c r="H13" s="9" t="s">
        <v>51</v>
      </c>
    </row>
    <row r="14" spans="2:8" ht="58" x14ac:dyDescent="0.35">
      <c r="B14" s="11" t="s">
        <v>21</v>
      </c>
      <c r="C14" s="12">
        <v>0</v>
      </c>
      <c r="D14" s="12">
        <v>0</v>
      </c>
      <c r="E14" s="12">
        <v>100</v>
      </c>
      <c r="F14" s="12">
        <v>200</v>
      </c>
      <c r="G14" s="18">
        <f t="shared" si="0"/>
        <v>300</v>
      </c>
      <c r="H14" s="9" t="s">
        <v>43</v>
      </c>
    </row>
    <row r="15" spans="2:8" ht="58" x14ac:dyDescent="0.35">
      <c r="B15" s="11" t="s">
        <v>22</v>
      </c>
      <c r="C15" s="12">
        <v>0</v>
      </c>
      <c r="D15" s="12">
        <v>0</v>
      </c>
      <c r="E15" s="12">
        <v>100</v>
      </c>
      <c r="F15" s="12">
        <v>200</v>
      </c>
      <c r="G15" s="18">
        <f t="shared" si="0"/>
        <v>300</v>
      </c>
      <c r="H15" s="9" t="s">
        <v>43</v>
      </c>
    </row>
    <row r="16" spans="2:8" ht="58" x14ac:dyDescent="0.35">
      <c r="B16" s="11" t="s">
        <v>23</v>
      </c>
      <c r="C16" s="12">
        <v>0</v>
      </c>
      <c r="D16" s="12">
        <v>0</v>
      </c>
      <c r="E16" s="12">
        <v>100</v>
      </c>
      <c r="F16" s="12">
        <v>200</v>
      </c>
      <c r="G16" s="18">
        <f t="shared" si="0"/>
        <v>300</v>
      </c>
      <c r="H16" s="9" t="s">
        <v>43</v>
      </c>
    </row>
    <row r="17" spans="2:8" ht="58" x14ac:dyDescent="0.35">
      <c r="B17" s="11" t="s">
        <v>25</v>
      </c>
      <c r="C17" s="14">
        <v>0</v>
      </c>
      <c r="D17" s="14">
        <v>0</v>
      </c>
      <c r="E17" s="14">
        <v>100</v>
      </c>
      <c r="F17" s="14">
        <v>200</v>
      </c>
      <c r="G17" s="18">
        <f t="shared" si="0"/>
        <v>300</v>
      </c>
      <c r="H17" s="9" t="s">
        <v>44</v>
      </c>
    </row>
    <row r="18" spans="2:8" ht="145" x14ac:dyDescent="0.35">
      <c r="B18" s="11" t="s">
        <v>42</v>
      </c>
      <c r="C18" s="12">
        <v>470</v>
      </c>
      <c r="D18" s="12">
        <v>800</v>
      </c>
      <c r="E18" s="12">
        <v>400</v>
      </c>
      <c r="F18" s="7">
        <v>200</v>
      </c>
      <c r="G18" s="18">
        <f t="shared" si="0"/>
        <v>1870</v>
      </c>
      <c r="H18" s="15" t="s">
        <v>52</v>
      </c>
    </row>
    <row r="19" spans="2:8" x14ac:dyDescent="0.35">
      <c r="B19" s="11" t="s">
        <v>74</v>
      </c>
      <c r="C19" s="43"/>
      <c r="D19" s="44"/>
      <c r="E19" s="44"/>
      <c r="F19" s="45"/>
      <c r="G19" s="17">
        <v>10000</v>
      </c>
      <c r="H19" s="15"/>
    </row>
    <row r="20" spans="2:8" x14ac:dyDescent="0.35">
      <c r="B20" s="26" t="s">
        <v>36</v>
      </c>
      <c r="C20" s="26"/>
      <c r="D20" s="26"/>
      <c r="E20" s="26"/>
      <c r="F20" s="26"/>
      <c r="G20" s="19">
        <f>SUM(G5:G19)</f>
        <v>20378</v>
      </c>
      <c r="H20" s="9"/>
    </row>
    <row r="21" spans="2:8" x14ac:dyDescent="0.35">
      <c r="B21" s="4"/>
      <c r="C21" s="3"/>
      <c r="D21" s="3"/>
      <c r="E21" s="3"/>
      <c r="F21" s="3"/>
      <c r="G21" s="5"/>
      <c r="H21" s="2"/>
    </row>
    <row r="22" spans="2:8" x14ac:dyDescent="0.35">
      <c r="B22" s="27" t="s">
        <v>70</v>
      </c>
      <c r="C22" s="27"/>
      <c r="D22" s="27"/>
      <c r="E22" s="27"/>
      <c r="F22" s="27"/>
      <c r="G22" s="27"/>
      <c r="H22" s="2"/>
    </row>
    <row r="23" spans="2:8" x14ac:dyDescent="0.35">
      <c r="B23" s="4"/>
      <c r="C23" s="3"/>
      <c r="D23" s="3"/>
      <c r="E23" s="3"/>
      <c r="F23" s="3"/>
      <c r="G23" s="5"/>
      <c r="H23" s="2"/>
    </row>
    <row r="24" spans="2:8" x14ac:dyDescent="0.35">
      <c r="B24" s="4"/>
      <c r="C24" s="3"/>
      <c r="D24" s="3"/>
      <c r="E24" s="3"/>
      <c r="F24" s="3"/>
      <c r="G24" s="5"/>
      <c r="H24" s="2"/>
    </row>
    <row r="25" spans="2:8" x14ac:dyDescent="0.35">
      <c r="B25" s="4"/>
      <c r="C25" s="3"/>
      <c r="D25" s="3"/>
      <c r="E25" s="3"/>
      <c r="F25" s="3"/>
      <c r="G25" s="5"/>
      <c r="H25" s="2"/>
    </row>
    <row r="26" spans="2:8" x14ac:dyDescent="0.35">
      <c r="B26" s="4"/>
      <c r="C26" s="3"/>
      <c r="D26" s="3"/>
      <c r="E26" s="3"/>
      <c r="F26" s="3"/>
      <c r="G26" s="5"/>
      <c r="H26" s="2"/>
    </row>
    <row r="27" spans="2:8" x14ac:dyDescent="0.35">
      <c r="B27" s="4"/>
      <c r="C27" s="3"/>
      <c r="D27" s="3"/>
      <c r="E27" s="3"/>
      <c r="F27" s="3"/>
      <c r="G27" s="5"/>
      <c r="H27" s="2"/>
    </row>
    <row r="28" spans="2:8" x14ac:dyDescent="0.35">
      <c r="B28" s="4"/>
      <c r="C28" s="3"/>
      <c r="D28" s="3"/>
      <c r="E28" s="3"/>
      <c r="F28" s="3"/>
      <c r="G28" s="5"/>
      <c r="H28" s="2"/>
    </row>
    <row r="29" spans="2:8" x14ac:dyDescent="0.35">
      <c r="B29" s="4"/>
      <c r="C29" s="3"/>
      <c r="D29" s="3"/>
      <c r="E29" s="3"/>
      <c r="F29" s="3"/>
      <c r="G29" s="5"/>
      <c r="H29" s="2"/>
    </row>
    <row r="30" spans="2:8" x14ac:dyDescent="0.35">
      <c r="B30" s="4"/>
      <c r="C30" s="3"/>
      <c r="D30" s="3"/>
      <c r="E30" s="3"/>
      <c r="F30" s="3"/>
      <c r="G30" s="5"/>
      <c r="H30" s="2"/>
    </row>
    <row r="31" spans="2:8" x14ac:dyDescent="0.35">
      <c r="B31" s="4"/>
      <c r="C31" s="3"/>
      <c r="D31" s="3"/>
      <c r="E31" s="3"/>
      <c r="F31" s="3"/>
      <c r="G31" s="5"/>
      <c r="H31" s="4"/>
    </row>
    <row r="32" spans="2:8" x14ac:dyDescent="0.35">
      <c r="B32" s="4"/>
      <c r="C32" s="3"/>
      <c r="D32" s="3"/>
      <c r="E32" s="3"/>
      <c r="F32" s="3"/>
      <c r="G32" s="5"/>
      <c r="H32" s="4"/>
    </row>
  </sheetData>
  <mergeCells count="4">
    <mergeCell ref="B20:F20"/>
    <mergeCell ref="B22:G22"/>
    <mergeCell ref="B2:H2"/>
    <mergeCell ref="C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505D-21FF-4833-976D-44449ECC7CC2}">
  <dimension ref="A2:H33"/>
  <sheetViews>
    <sheetView topLeftCell="A3" workbookViewId="0">
      <selection activeCell="G24" sqref="G24"/>
    </sheetView>
  </sheetViews>
  <sheetFormatPr defaultRowHeight="14.5" x14ac:dyDescent="0.35"/>
  <cols>
    <col min="1" max="1" width="2.81640625" bestFit="1" customWidth="1"/>
    <col min="2" max="2" width="23.6328125" bestFit="1" customWidth="1"/>
    <col min="3" max="3" width="16.6328125" bestFit="1" customWidth="1"/>
    <col min="4" max="4" width="24.6328125" bestFit="1" customWidth="1"/>
    <col min="5" max="5" width="21.7265625" bestFit="1" customWidth="1"/>
    <col min="6" max="6" width="11.08984375" bestFit="1" customWidth="1"/>
    <col min="7" max="7" width="25.36328125" style="1" bestFit="1" customWidth="1"/>
    <col min="8" max="8" width="22.453125" bestFit="1" customWidth="1"/>
  </cols>
  <sheetData>
    <row r="2" spans="1:8" x14ac:dyDescent="0.35">
      <c r="B2" s="27" t="s">
        <v>53</v>
      </c>
      <c r="C2" s="27"/>
      <c r="D2" s="27"/>
      <c r="E2" s="27"/>
      <c r="F2" s="27"/>
      <c r="G2" s="27"/>
      <c r="H2" s="27"/>
    </row>
    <row r="4" spans="1:8" x14ac:dyDescent="0.35">
      <c r="B4" s="20" t="s">
        <v>1</v>
      </c>
      <c r="C4" s="20" t="s">
        <v>57</v>
      </c>
      <c r="D4" s="20" t="s">
        <v>68</v>
      </c>
      <c r="E4" s="20" t="s">
        <v>58</v>
      </c>
      <c r="F4" s="20" t="s">
        <v>55</v>
      </c>
      <c r="G4" s="20" t="s">
        <v>59</v>
      </c>
      <c r="H4" s="20" t="s">
        <v>8</v>
      </c>
    </row>
    <row r="5" spans="1:8" x14ac:dyDescent="0.35">
      <c r="A5">
        <v>1</v>
      </c>
      <c r="B5" s="11" t="s">
        <v>2</v>
      </c>
      <c r="C5" s="14">
        <v>30</v>
      </c>
      <c r="D5" s="14">
        <v>30</v>
      </c>
      <c r="E5" s="14">
        <v>100</v>
      </c>
      <c r="F5" s="14">
        <v>10</v>
      </c>
      <c r="G5" s="14">
        <v>100</v>
      </c>
      <c r="H5" s="16">
        <f>SUM(C5:E5)*F5+G5</f>
        <v>1700</v>
      </c>
    </row>
    <row r="6" spans="1:8" x14ac:dyDescent="0.35">
      <c r="A6">
        <v>2</v>
      </c>
      <c r="B6" s="11" t="s">
        <v>11</v>
      </c>
      <c r="C6" s="14">
        <v>30</v>
      </c>
      <c r="D6" s="14">
        <v>30</v>
      </c>
      <c r="E6" s="14">
        <v>100</v>
      </c>
      <c r="F6" s="12">
        <v>12</v>
      </c>
      <c r="G6" s="14">
        <v>100</v>
      </c>
      <c r="H6" s="16">
        <f t="shared" ref="H6:H20" si="0">SUM(C6:E6)*F6+G6</f>
        <v>2020</v>
      </c>
    </row>
    <row r="7" spans="1:8" x14ac:dyDescent="0.35">
      <c r="A7">
        <v>3</v>
      </c>
      <c r="B7" s="11" t="s">
        <v>13</v>
      </c>
      <c r="C7" s="14">
        <v>30</v>
      </c>
      <c r="D7" s="14">
        <v>30</v>
      </c>
      <c r="E7" s="14">
        <v>100</v>
      </c>
      <c r="F7" s="14">
        <v>12</v>
      </c>
      <c r="G7" s="14">
        <v>100</v>
      </c>
      <c r="H7" s="16">
        <f t="shared" si="0"/>
        <v>2020</v>
      </c>
    </row>
    <row r="8" spans="1:8" x14ac:dyDescent="0.35">
      <c r="A8">
        <v>4</v>
      </c>
      <c r="B8" s="11" t="s">
        <v>15</v>
      </c>
      <c r="C8" s="14">
        <v>30</v>
      </c>
      <c r="D8" s="14">
        <v>30</v>
      </c>
      <c r="E8" s="14">
        <v>100</v>
      </c>
      <c r="F8" s="14">
        <v>6</v>
      </c>
      <c r="G8" s="14">
        <v>100</v>
      </c>
      <c r="H8" s="16">
        <f t="shared" si="0"/>
        <v>1060</v>
      </c>
    </row>
    <row r="9" spans="1:8" x14ac:dyDescent="0.35">
      <c r="A9">
        <v>5</v>
      </c>
      <c r="B9" s="11" t="s">
        <v>16</v>
      </c>
      <c r="C9" s="14">
        <v>30</v>
      </c>
      <c r="D9" s="14">
        <v>30</v>
      </c>
      <c r="E9" s="14">
        <v>100</v>
      </c>
      <c r="F9" s="12">
        <v>8</v>
      </c>
      <c r="G9" s="14">
        <v>100</v>
      </c>
      <c r="H9" s="16">
        <f t="shared" si="0"/>
        <v>1380</v>
      </c>
    </row>
    <row r="10" spans="1:8" x14ac:dyDescent="0.35">
      <c r="A10">
        <v>6</v>
      </c>
      <c r="B10" s="11" t="s">
        <v>17</v>
      </c>
      <c r="C10" s="14">
        <v>30</v>
      </c>
      <c r="D10" s="14">
        <v>30</v>
      </c>
      <c r="E10" s="14">
        <v>100</v>
      </c>
      <c r="F10" s="14">
        <v>12</v>
      </c>
      <c r="G10" s="14">
        <v>100</v>
      </c>
      <c r="H10" s="16">
        <f t="shared" si="0"/>
        <v>2020</v>
      </c>
    </row>
    <row r="11" spans="1:8" x14ac:dyDescent="0.35">
      <c r="A11">
        <v>7</v>
      </c>
      <c r="B11" s="11" t="s">
        <v>18</v>
      </c>
      <c r="C11" s="14">
        <v>30</v>
      </c>
      <c r="D11" s="14">
        <v>30</v>
      </c>
      <c r="E11" s="14">
        <v>100</v>
      </c>
      <c r="F11" s="14">
        <v>20</v>
      </c>
      <c r="G11" s="14">
        <v>100</v>
      </c>
      <c r="H11" s="16">
        <f t="shared" si="0"/>
        <v>3300</v>
      </c>
    </row>
    <row r="12" spans="1:8" x14ac:dyDescent="0.35">
      <c r="A12">
        <v>8</v>
      </c>
      <c r="B12" s="11" t="s">
        <v>19</v>
      </c>
      <c r="C12" s="14">
        <v>30</v>
      </c>
      <c r="D12" s="14">
        <v>30</v>
      </c>
      <c r="E12" s="14">
        <v>100</v>
      </c>
      <c r="F12" s="14">
        <v>5</v>
      </c>
      <c r="G12" s="14">
        <v>100</v>
      </c>
      <c r="H12" s="16">
        <f t="shared" si="0"/>
        <v>900</v>
      </c>
    </row>
    <row r="13" spans="1:8" x14ac:dyDescent="0.35">
      <c r="A13">
        <v>9</v>
      </c>
      <c r="B13" s="11" t="s">
        <v>20</v>
      </c>
      <c r="C13" s="14">
        <v>30</v>
      </c>
      <c r="D13" s="14">
        <v>30</v>
      </c>
      <c r="E13" s="14">
        <v>100</v>
      </c>
      <c r="F13" s="12">
        <v>8</v>
      </c>
      <c r="G13" s="14">
        <v>100</v>
      </c>
      <c r="H13" s="16">
        <f t="shared" si="0"/>
        <v>1380</v>
      </c>
    </row>
    <row r="14" spans="1:8" x14ac:dyDescent="0.35">
      <c r="A14">
        <v>10</v>
      </c>
      <c r="B14" s="11" t="s">
        <v>21</v>
      </c>
      <c r="C14" s="14">
        <v>30</v>
      </c>
      <c r="D14" s="14">
        <v>30</v>
      </c>
      <c r="E14" s="14">
        <v>100</v>
      </c>
      <c r="F14" s="12">
        <v>4</v>
      </c>
      <c r="G14" s="14">
        <v>100</v>
      </c>
      <c r="H14" s="16">
        <f t="shared" si="0"/>
        <v>740</v>
      </c>
    </row>
    <row r="15" spans="1:8" x14ac:dyDescent="0.35">
      <c r="A15">
        <v>11</v>
      </c>
      <c r="B15" s="11" t="s">
        <v>22</v>
      </c>
      <c r="C15" s="14">
        <v>30</v>
      </c>
      <c r="D15" s="14">
        <v>30</v>
      </c>
      <c r="E15" s="14">
        <v>100</v>
      </c>
      <c r="F15" s="12">
        <v>4</v>
      </c>
      <c r="G15" s="14">
        <v>100</v>
      </c>
      <c r="H15" s="16">
        <f t="shared" si="0"/>
        <v>740</v>
      </c>
    </row>
    <row r="16" spans="1:8" x14ac:dyDescent="0.35">
      <c r="A16">
        <v>12</v>
      </c>
      <c r="B16" s="11" t="s">
        <v>23</v>
      </c>
      <c r="C16" s="14">
        <v>30</v>
      </c>
      <c r="D16" s="14">
        <v>30</v>
      </c>
      <c r="E16" s="14">
        <v>100</v>
      </c>
      <c r="F16" s="12">
        <v>4</v>
      </c>
      <c r="G16" s="14">
        <v>100</v>
      </c>
      <c r="H16" s="16">
        <f t="shared" si="0"/>
        <v>740</v>
      </c>
    </row>
    <row r="17" spans="1:8" x14ac:dyDescent="0.35">
      <c r="A17">
        <v>13</v>
      </c>
      <c r="B17" s="11" t="s">
        <v>25</v>
      </c>
      <c r="C17" s="14">
        <v>30</v>
      </c>
      <c r="D17" s="14">
        <v>30</v>
      </c>
      <c r="E17" s="14">
        <v>100</v>
      </c>
      <c r="F17" s="14">
        <v>12</v>
      </c>
      <c r="G17" s="14">
        <v>100</v>
      </c>
      <c r="H17" s="16">
        <f t="shared" si="0"/>
        <v>2020</v>
      </c>
    </row>
    <row r="18" spans="1:8" x14ac:dyDescent="0.35">
      <c r="A18">
        <v>14</v>
      </c>
      <c r="B18" s="11" t="s">
        <v>42</v>
      </c>
      <c r="C18" s="14">
        <v>30</v>
      </c>
      <c r="D18" s="14">
        <v>30</v>
      </c>
      <c r="E18" s="14">
        <v>100</v>
      </c>
      <c r="F18" s="7">
        <v>4</v>
      </c>
      <c r="G18" s="14">
        <v>100</v>
      </c>
      <c r="H18" s="16">
        <f t="shared" si="0"/>
        <v>740</v>
      </c>
    </row>
    <row r="19" spans="1:8" x14ac:dyDescent="0.35">
      <c r="A19">
        <v>15</v>
      </c>
      <c r="B19" s="11" t="s">
        <v>56</v>
      </c>
      <c r="C19" s="14">
        <v>0</v>
      </c>
      <c r="D19" s="14">
        <v>0</v>
      </c>
      <c r="E19" s="14">
        <v>100</v>
      </c>
      <c r="F19" s="7">
        <v>16</v>
      </c>
      <c r="G19" s="15">
        <v>0</v>
      </c>
      <c r="H19" s="16">
        <f t="shared" si="0"/>
        <v>1600</v>
      </c>
    </row>
    <row r="20" spans="1:8" x14ac:dyDescent="0.35">
      <c r="A20">
        <v>16</v>
      </c>
      <c r="B20" s="11" t="s">
        <v>71</v>
      </c>
      <c r="C20" s="14">
        <v>30</v>
      </c>
      <c r="D20" s="14">
        <v>30</v>
      </c>
      <c r="E20" s="14">
        <v>100</v>
      </c>
      <c r="F20" s="7">
        <v>10</v>
      </c>
      <c r="G20" s="15">
        <v>400</v>
      </c>
      <c r="H20" s="16">
        <f t="shared" si="0"/>
        <v>2000</v>
      </c>
    </row>
    <row r="21" spans="1:8" x14ac:dyDescent="0.35">
      <c r="B21" s="28" t="s">
        <v>36</v>
      </c>
      <c r="C21" s="29"/>
      <c r="D21" s="29"/>
      <c r="E21" s="29"/>
      <c r="F21" s="29"/>
      <c r="G21" s="30"/>
      <c r="H21" s="19">
        <f>SUM(H5:H20)</f>
        <v>24360</v>
      </c>
    </row>
    <row r="22" spans="1:8" x14ac:dyDescent="0.35">
      <c r="B22" s="4"/>
      <c r="C22" s="3"/>
      <c r="D22" s="3"/>
      <c r="E22" s="3"/>
      <c r="F22" s="3"/>
      <c r="G22" s="5"/>
      <c r="H22" s="2"/>
    </row>
    <row r="23" spans="1:8" x14ac:dyDescent="0.35">
      <c r="B23" s="27" t="s">
        <v>72</v>
      </c>
      <c r="C23" s="27"/>
      <c r="D23" s="27"/>
      <c r="E23" s="27"/>
      <c r="F23" s="27"/>
      <c r="G23" s="27"/>
      <c r="H23" s="2"/>
    </row>
    <row r="24" spans="1:8" x14ac:dyDescent="0.35">
      <c r="B24" s="4"/>
      <c r="C24" s="3"/>
      <c r="D24" s="3"/>
      <c r="E24" s="3"/>
      <c r="F24" s="3"/>
      <c r="G24" s="5"/>
      <c r="H24" s="2"/>
    </row>
    <row r="25" spans="1:8" x14ac:dyDescent="0.35">
      <c r="B25" s="4"/>
      <c r="C25" s="3"/>
      <c r="D25" s="3"/>
      <c r="E25" s="3"/>
      <c r="F25" s="3"/>
      <c r="G25" s="5"/>
      <c r="H25" s="2"/>
    </row>
    <row r="26" spans="1:8" x14ac:dyDescent="0.35">
      <c r="B26" s="4"/>
      <c r="C26" s="3"/>
      <c r="D26" s="3"/>
      <c r="E26" s="3"/>
      <c r="F26" s="3"/>
      <c r="G26" s="5"/>
      <c r="H26" s="2"/>
    </row>
    <row r="27" spans="1:8" x14ac:dyDescent="0.35">
      <c r="B27" s="4"/>
      <c r="C27" s="3"/>
      <c r="D27" s="3"/>
      <c r="E27" s="3"/>
      <c r="F27" s="3"/>
      <c r="G27" s="5"/>
      <c r="H27" s="2"/>
    </row>
    <row r="28" spans="1:8" x14ac:dyDescent="0.35">
      <c r="B28" s="4"/>
      <c r="C28" s="3"/>
      <c r="D28" s="3"/>
      <c r="E28" s="3"/>
      <c r="F28" s="3"/>
      <c r="G28" s="5"/>
      <c r="H28" s="2"/>
    </row>
    <row r="29" spans="1:8" x14ac:dyDescent="0.35">
      <c r="B29" s="4"/>
      <c r="C29" s="3"/>
      <c r="D29" s="3"/>
      <c r="E29" s="3"/>
      <c r="F29" s="3"/>
      <c r="G29" s="5"/>
      <c r="H29" s="2"/>
    </row>
    <row r="30" spans="1:8" x14ac:dyDescent="0.35">
      <c r="B30" s="4"/>
      <c r="C30" s="3"/>
      <c r="D30" s="3"/>
      <c r="E30" s="3"/>
      <c r="F30" s="3"/>
      <c r="G30" s="5"/>
      <c r="H30" s="2"/>
    </row>
    <row r="31" spans="1:8" x14ac:dyDescent="0.35">
      <c r="B31" s="4"/>
      <c r="C31" s="3"/>
      <c r="D31" s="3"/>
      <c r="E31" s="3"/>
      <c r="F31" s="3"/>
      <c r="G31" s="5"/>
      <c r="H31" s="2"/>
    </row>
    <row r="32" spans="1:8" x14ac:dyDescent="0.35">
      <c r="B32" s="4"/>
      <c r="C32" s="3"/>
      <c r="D32" s="3"/>
      <c r="E32" s="3"/>
      <c r="F32" s="3"/>
      <c r="G32" s="5"/>
      <c r="H32" s="4"/>
    </row>
    <row r="33" spans="2:8" x14ac:dyDescent="0.35">
      <c r="B33" s="4"/>
      <c r="C33" s="3"/>
      <c r="D33" s="3"/>
      <c r="E33" s="3"/>
      <c r="F33" s="3"/>
      <c r="G33" s="5"/>
      <c r="H33" s="4"/>
    </row>
  </sheetData>
  <mergeCells count="3">
    <mergeCell ref="B21:G21"/>
    <mergeCell ref="B2:H2"/>
    <mergeCell ref="B23:G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637AE-94B9-47E3-92C3-BB7343C4C4B3}">
  <dimension ref="B2:D25"/>
  <sheetViews>
    <sheetView tabSelected="1" workbookViewId="0">
      <selection activeCell="F17" sqref="F17"/>
    </sheetView>
  </sheetViews>
  <sheetFormatPr defaultRowHeight="14.5" x14ac:dyDescent="0.35"/>
  <cols>
    <col min="2" max="2" width="15.54296875" bestFit="1" customWidth="1"/>
    <col min="3" max="3" width="17.90625" bestFit="1" customWidth="1"/>
    <col min="4" max="4" width="22.453125" bestFit="1" customWidth="1"/>
  </cols>
  <sheetData>
    <row r="2" spans="2:4" x14ac:dyDescent="0.35">
      <c r="B2" s="31" t="s">
        <v>53</v>
      </c>
      <c r="C2" s="31"/>
      <c r="D2" s="31"/>
    </row>
    <row r="4" spans="2:4" x14ac:dyDescent="0.35">
      <c r="B4" s="23" t="s">
        <v>60</v>
      </c>
      <c r="C4" s="23" t="s">
        <v>67</v>
      </c>
      <c r="D4" s="23" t="s">
        <v>8</v>
      </c>
    </row>
    <row r="5" spans="2:4" x14ac:dyDescent="0.35">
      <c r="B5" s="35" t="s">
        <v>63</v>
      </c>
      <c r="C5" s="36"/>
      <c r="D5" s="37"/>
    </row>
    <row r="6" spans="2:4" x14ac:dyDescent="0.35">
      <c r="B6" s="11" t="s">
        <v>61</v>
      </c>
      <c r="C6" s="21">
        <v>24750</v>
      </c>
      <c r="D6" s="21">
        <f>SUM(C6)</f>
        <v>24750</v>
      </c>
    </row>
    <row r="7" spans="2:4" x14ac:dyDescent="0.35">
      <c r="B7" s="11" t="s">
        <v>37</v>
      </c>
      <c r="C7" s="21">
        <v>20378</v>
      </c>
      <c r="D7" s="21">
        <f>SUM(C7)</f>
        <v>20378</v>
      </c>
    </row>
    <row r="8" spans="2:4" x14ac:dyDescent="0.35">
      <c r="B8" s="32" t="s">
        <v>66</v>
      </c>
      <c r="C8" s="33"/>
      <c r="D8" s="22">
        <f>SUM(D6:D7)</f>
        <v>45128</v>
      </c>
    </row>
    <row r="9" spans="2:4" x14ac:dyDescent="0.35">
      <c r="B9" s="38" t="s">
        <v>64</v>
      </c>
      <c r="C9" s="39"/>
      <c r="D9" s="40"/>
    </row>
    <row r="10" spans="2:4" x14ac:dyDescent="0.35">
      <c r="B10" s="11" t="s">
        <v>62</v>
      </c>
      <c r="C10" s="21">
        <v>24360</v>
      </c>
      <c r="D10" s="21">
        <f>SUM(C10)</f>
        <v>24360</v>
      </c>
    </row>
    <row r="11" spans="2:4" x14ac:dyDescent="0.35">
      <c r="B11" s="32" t="s">
        <v>65</v>
      </c>
      <c r="C11" s="33"/>
      <c r="D11" s="22">
        <f>SUM(D10)</f>
        <v>24360</v>
      </c>
    </row>
    <row r="12" spans="2:4" x14ac:dyDescent="0.35">
      <c r="B12" s="41" t="s">
        <v>73</v>
      </c>
      <c r="C12" s="42"/>
      <c r="D12" s="24">
        <f>SUM(D8,D11)</f>
        <v>69488</v>
      </c>
    </row>
    <row r="13" spans="2:4" x14ac:dyDescent="0.35">
      <c r="B13" s="34"/>
      <c r="C13" s="34"/>
      <c r="D13" s="25"/>
    </row>
    <row r="14" spans="2:4" x14ac:dyDescent="0.35">
      <c r="B14" s="4"/>
      <c r="C14" s="3"/>
      <c r="D14" s="2"/>
    </row>
    <row r="15" spans="2:4" x14ac:dyDescent="0.35">
      <c r="B15" s="4"/>
      <c r="C15" s="3"/>
      <c r="D15" s="2"/>
    </row>
    <row r="16" spans="2:4" x14ac:dyDescent="0.35">
      <c r="B16" s="4"/>
      <c r="C16" s="3"/>
      <c r="D16" s="2"/>
    </row>
    <row r="17" spans="2:4" x14ac:dyDescent="0.35">
      <c r="B17" s="4"/>
      <c r="C17" s="3"/>
      <c r="D17" s="2"/>
    </row>
    <row r="18" spans="2:4" x14ac:dyDescent="0.35">
      <c r="B18" s="4"/>
      <c r="C18" s="3"/>
      <c r="D18" s="2"/>
    </row>
    <row r="19" spans="2:4" x14ac:dyDescent="0.35">
      <c r="B19" s="4"/>
      <c r="C19" s="3"/>
      <c r="D19" s="2"/>
    </row>
    <row r="20" spans="2:4" x14ac:dyDescent="0.35">
      <c r="B20" s="4"/>
      <c r="C20" s="3"/>
      <c r="D20" s="2"/>
    </row>
    <row r="21" spans="2:4" x14ac:dyDescent="0.35">
      <c r="B21" s="4"/>
      <c r="C21" s="3"/>
      <c r="D21" s="2"/>
    </row>
    <row r="22" spans="2:4" x14ac:dyDescent="0.35">
      <c r="B22" s="4"/>
      <c r="C22" s="3"/>
      <c r="D22" s="2"/>
    </row>
    <row r="23" spans="2:4" x14ac:dyDescent="0.35">
      <c r="B23" s="4"/>
      <c r="C23" s="3"/>
      <c r="D23" s="2"/>
    </row>
    <row r="24" spans="2:4" x14ac:dyDescent="0.35">
      <c r="B24" s="4"/>
      <c r="C24" s="3"/>
      <c r="D24" s="4"/>
    </row>
    <row r="25" spans="2:4" x14ac:dyDescent="0.35">
      <c r="B25" s="4"/>
      <c r="C25" s="3"/>
      <c r="D25" s="4"/>
    </row>
  </sheetData>
  <mergeCells count="7">
    <mergeCell ref="B2:D2"/>
    <mergeCell ref="B11:C11"/>
    <mergeCell ref="B13:C13"/>
    <mergeCell ref="B5:D5"/>
    <mergeCell ref="B9:D9"/>
    <mergeCell ref="B8:C8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Bulan Sukan MPC</vt:lpstr>
      <vt:lpstr>Latihan Sukan</vt:lpstr>
      <vt:lpstr>Kejohanan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Syahmi Amizi M. Suhaimi</dc:creator>
  <cp:lastModifiedBy>M. Syahmi Amizi M. Suhaimi</cp:lastModifiedBy>
  <dcterms:created xsi:type="dcterms:W3CDTF">2025-03-16T23:54:03Z</dcterms:created>
  <dcterms:modified xsi:type="dcterms:W3CDTF">2025-04-20T23:38:27Z</dcterms:modified>
</cp:coreProperties>
</file>