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hani\OneDrive - mpc.gov.my\Desktop\MPC 2023\"/>
    </mc:Choice>
  </mc:AlternateContent>
  <xr:revisionPtr revIDLastSave="0" documentId="8_{4B49DFD4-73AC-49E7-9FE4-047181E62D1B}" xr6:coauthVersionLast="47" xr6:coauthVersionMax="47" xr10:uidLastSave="{00000000-0000-0000-0000-000000000000}"/>
  <bookViews>
    <workbookView xWindow="-120" yWindow="-120" windowWidth="20730" windowHeight="11160" xr2:uid="{24515532-1B08-43EB-AD35-B95ACD30E31F}"/>
  </bookViews>
  <sheets>
    <sheet name="ubah status tan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8" i="1"/>
  <c r="C47" i="1" s="1"/>
  <c r="C20" i="1"/>
  <c r="C15" i="1"/>
  <c r="C7" i="1"/>
  <c r="C6" i="1"/>
  <c r="C22" i="1" s="1"/>
  <c r="C18" i="1"/>
  <c r="C43" i="1"/>
  <c r="C44" i="1"/>
  <c r="C40" i="1"/>
  <c r="C39" i="1"/>
  <c r="C36" i="1"/>
  <c r="C35" i="1"/>
  <c r="C32" i="1"/>
  <c r="C29" i="1"/>
  <c r="C10" i="1"/>
  <c r="C48" i="1" l="1"/>
</calcChain>
</file>

<file path=xl/sharedStrings.xml><?xml version="1.0" encoding="utf-8"?>
<sst xmlns="http://schemas.openxmlformats.org/spreadsheetml/2006/main" count="52" uniqueCount="37">
  <si>
    <t>Jenis Belanja</t>
  </si>
  <si>
    <t>Amaun</t>
  </si>
  <si>
    <t>Peruntukan</t>
  </si>
  <si>
    <t>Consultant</t>
  </si>
  <si>
    <t>FORE</t>
  </si>
  <si>
    <t>Penulis</t>
  </si>
  <si>
    <t>RM200 X 150 muka surat</t>
  </si>
  <si>
    <t>Media Release ( 1 X 5 kali)</t>
  </si>
  <si>
    <t>Pakar Rujuk</t>
  </si>
  <si>
    <t xml:space="preserve">Bengkel </t>
  </si>
  <si>
    <t>JUMLAH FORE</t>
  </si>
  <si>
    <t>Tuntutan Perjalanan</t>
  </si>
  <si>
    <t>Penginapan dan Elaun Makan :Bengkel</t>
  </si>
  <si>
    <t>Mengurus</t>
  </si>
  <si>
    <t>Elaun Makan</t>
  </si>
  <si>
    <t>E54: Sabah/Sarawak: RM115X 1  pegawai X 2 hari  X 2 kali</t>
  </si>
  <si>
    <t>E48 dan WA52: Sabah/Sarawakl: RM80 X 2 pegawai X 2 hari X 2 kali</t>
  </si>
  <si>
    <t>Tiket Penerbangan &amp; Mileage : Bengkel</t>
  </si>
  <si>
    <t>Tiket penerbangan ( RM1,000 X 3 pegawai x 3 kali)+(RM2,000 x 3 pegawai x 2 kali)</t>
  </si>
  <si>
    <t>Mileage ( RM200 X 3 pegawai x 5 kali)</t>
  </si>
  <si>
    <t>Tiket penerbangan dan Mileage : Mesyuarat</t>
  </si>
  <si>
    <t>Tiket penerbangan ( RM1,000 X 2 pegawai x 8 kali)+(RM2,000 x 2 pegawai x 2 kali)</t>
  </si>
  <si>
    <t>Mileage ( RM200 X 2 pegawai x 10 kali)+ (250km X RM0.85 X 5 kali)</t>
  </si>
  <si>
    <t>Penginapan &amp;Elaun Makan :Mesyuarat</t>
  </si>
  <si>
    <t>E48 dan WA52: Sabah/Sarawak: (RM270 X 2 pegawai X 1 malam X 2 kali)+( RM80 X 2 pegawai x 2 kali x 1  hari)</t>
  </si>
  <si>
    <t>Jumlah Tuntutan Perjalanan (Mengurus)</t>
  </si>
  <si>
    <t>JUMLAH KESELURUHAN</t>
  </si>
  <si>
    <t>E48 dan WA52: Semenanjung: (RM240 X 2 pegawai X 1 malam X 8 kali) + ( RM60 X 2  pegawai x 8 kali ) +( RM60 X 2 pegawai x 50% x 3 kali)</t>
  </si>
  <si>
    <t>KAJIAN TANDAARAS PROSES UBAH JENIS KEGUNAAN TANAH BAGI PENINGKATAN PRODUKTIVITI NEGERI MELALUI PENGUKURAN PROSES UBAH JENIS KEGUNAAN TANAH (UJKT) NEGERI (KANUN TANAH NEGARA (KTN) 1965 – SEKSYEN 124)</t>
  </si>
  <si>
    <t>ANGGARAN PERNBELANJAAN</t>
  </si>
  <si>
    <t>Penulis Kertas Strategi (RM1,000 X 10 HARI)</t>
  </si>
  <si>
    <t xml:space="preserve">RM1,800 X 2 hari x 13 sesi </t>
  </si>
  <si>
    <t xml:space="preserve">RM2,000 X 2 hari  x 2 sesi </t>
  </si>
  <si>
    <t>RM400 X 20 jam</t>
  </si>
  <si>
    <t>RM400 X 25 Pesert x 2 hari x  5 Bengkel</t>
  </si>
  <si>
    <t>E54: Semenanjung: RM85X 1 pegawai X 2 hari X 3 kali</t>
  </si>
  <si>
    <t>E48 dan WA52: Semenanjung: RM60 X 2 pegawai X 2 hari X 3 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</si>
</sst>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M&quot;#,##0;[Red]\-&quot;RM&quot;#,##0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Open San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DDDDDD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6" fontId="0" fillId="0" borderId="0" xfId="0" applyNumberFormat="1"/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43" fontId="0" fillId="0" borderId="0" xfId="0" applyNumberFormat="1"/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3" fontId="4" fillId="0" borderId="0" xfId="1" applyFont="1"/>
    <xf numFmtId="43" fontId="5" fillId="0" borderId="1" xfId="1" applyFont="1" applyBorder="1"/>
    <xf numFmtId="0" fontId="4" fillId="0" borderId="0" xfId="0" applyFont="1"/>
    <xf numFmtId="43" fontId="5" fillId="0" borderId="2" xfId="0" applyNumberFormat="1" applyFont="1" applyBorder="1"/>
    <xf numFmtId="43" fontId="5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053E-9C7A-4F29-8023-CC37C6E87EE3}">
  <dimension ref="A1:G62"/>
  <sheetViews>
    <sheetView tabSelected="1" workbookViewId="0">
      <selection activeCell="C9" sqref="C9"/>
    </sheetView>
  </sheetViews>
  <sheetFormatPr defaultRowHeight="15" x14ac:dyDescent="0.25"/>
  <cols>
    <col min="2" max="2" width="41.140625" customWidth="1"/>
    <col min="3" max="3" width="15" customWidth="1"/>
    <col min="4" max="4" width="13.7109375" customWidth="1"/>
    <col min="5" max="6" width="10.5703125" bestFit="1" customWidth="1"/>
    <col min="7" max="7" width="9.5703125" bestFit="1" customWidth="1"/>
  </cols>
  <sheetData>
    <row r="1" spans="1:6" x14ac:dyDescent="0.25">
      <c r="B1" t="s">
        <v>29</v>
      </c>
    </row>
    <row r="3" spans="1:6" ht="51.75" customHeight="1" x14ac:dyDescent="0.25">
      <c r="B3" s="9" t="s">
        <v>28</v>
      </c>
      <c r="C3" s="10"/>
      <c r="D3" s="10"/>
    </row>
    <row r="5" spans="1:6" x14ac:dyDescent="0.25">
      <c r="B5" t="s">
        <v>0</v>
      </c>
      <c r="C5" t="s">
        <v>1</v>
      </c>
      <c r="D5" t="s">
        <v>2</v>
      </c>
    </row>
    <row r="6" spans="1:6" x14ac:dyDescent="0.25">
      <c r="A6">
        <v>1</v>
      </c>
      <c r="B6" t="s">
        <v>3</v>
      </c>
      <c r="C6" s="11">
        <f>1800*2*13</f>
        <v>46800</v>
      </c>
      <c r="D6" t="s">
        <v>4</v>
      </c>
      <c r="E6" s="8"/>
      <c r="F6" s="8"/>
    </row>
    <row r="7" spans="1:6" x14ac:dyDescent="0.25">
      <c r="B7" t="s">
        <v>31</v>
      </c>
      <c r="C7" s="11">
        <f>2000*2*2</f>
        <v>8000</v>
      </c>
      <c r="D7" t="s">
        <v>4</v>
      </c>
    </row>
    <row r="8" spans="1:6" x14ac:dyDescent="0.25">
      <c r="B8" t="s">
        <v>32</v>
      </c>
      <c r="C8" s="11"/>
    </row>
    <row r="9" spans="1:6" x14ac:dyDescent="0.25">
      <c r="C9" s="11"/>
    </row>
    <row r="10" spans="1:6" x14ac:dyDescent="0.25">
      <c r="A10">
        <v>2</v>
      </c>
      <c r="B10" t="s">
        <v>5</v>
      </c>
      <c r="C10" s="11">
        <f>200*150</f>
        <v>30000</v>
      </c>
      <c r="D10" t="s">
        <v>4</v>
      </c>
    </row>
    <row r="11" spans="1:6" x14ac:dyDescent="0.25">
      <c r="B11" t="s">
        <v>6</v>
      </c>
      <c r="C11" s="11"/>
    </row>
    <row r="12" spans="1:6" x14ac:dyDescent="0.25">
      <c r="C12" s="11"/>
    </row>
    <row r="13" spans="1:6" x14ac:dyDescent="0.25">
      <c r="A13">
        <v>3</v>
      </c>
      <c r="B13" t="s">
        <v>7</v>
      </c>
      <c r="C13" s="11">
        <v>5000</v>
      </c>
      <c r="D13" t="s">
        <v>4</v>
      </c>
    </row>
    <row r="14" spans="1:6" x14ac:dyDescent="0.25">
      <c r="B14" s="1"/>
      <c r="C14" s="11"/>
    </row>
    <row r="15" spans="1:6" x14ac:dyDescent="0.25">
      <c r="A15">
        <v>4</v>
      </c>
      <c r="B15" t="s">
        <v>8</v>
      </c>
      <c r="C15" s="11">
        <f>400*20</f>
        <v>8000</v>
      </c>
      <c r="D15" t="s">
        <v>4</v>
      </c>
    </row>
    <row r="16" spans="1:6" x14ac:dyDescent="0.25">
      <c r="B16" t="s">
        <v>33</v>
      </c>
      <c r="C16" s="11"/>
    </row>
    <row r="17" spans="1:7" x14ac:dyDescent="0.25">
      <c r="C17" s="11"/>
    </row>
    <row r="18" spans="1:7" x14ac:dyDescent="0.25">
      <c r="A18">
        <v>5</v>
      </c>
      <c r="B18" t="s">
        <v>30</v>
      </c>
      <c r="C18" s="11">
        <f>1000*10</f>
        <v>10000</v>
      </c>
      <c r="D18" t="s">
        <v>4</v>
      </c>
    </row>
    <row r="19" spans="1:7" x14ac:dyDescent="0.25">
      <c r="C19" s="11"/>
    </row>
    <row r="20" spans="1:7" x14ac:dyDescent="0.25">
      <c r="A20">
        <v>5</v>
      </c>
      <c r="B20" t="s">
        <v>9</v>
      </c>
      <c r="C20" s="11">
        <f>400*25*2*5</f>
        <v>100000</v>
      </c>
      <c r="D20" t="s">
        <v>4</v>
      </c>
    </row>
    <row r="21" spans="1:7" x14ac:dyDescent="0.25">
      <c r="B21" t="s">
        <v>34</v>
      </c>
      <c r="C21" s="11"/>
    </row>
    <row r="22" spans="1:7" x14ac:dyDescent="0.25">
      <c r="B22" s="2" t="s">
        <v>10</v>
      </c>
      <c r="C22" s="12">
        <f>SUM(C6:C20)</f>
        <v>207800</v>
      </c>
    </row>
    <row r="23" spans="1:7" x14ac:dyDescent="0.25">
      <c r="C23" s="11"/>
    </row>
    <row r="24" spans="1:7" x14ac:dyDescent="0.25">
      <c r="A24">
        <v>6</v>
      </c>
      <c r="B24" s="3" t="s">
        <v>11</v>
      </c>
      <c r="C24" s="13"/>
    </row>
    <row r="25" spans="1:7" x14ac:dyDescent="0.25">
      <c r="C25" s="13"/>
    </row>
    <row r="26" spans="1:7" x14ac:dyDescent="0.25">
      <c r="A26">
        <v>6.1</v>
      </c>
      <c r="B26" s="3" t="s">
        <v>12</v>
      </c>
      <c r="C26" s="11"/>
    </row>
    <row r="27" spans="1:7" x14ac:dyDescent="0.25">
      <c r="B27" s="4" t="s">
        <v>14</v>
      </c>
      <c r="C27" s="13"/>
    </row>
    <row r="28" spans="1:7" ht="30" x14ac:dyDescent="0.25">
      <c r="B28" s="4" t="s">
        <v>35</v>
      </c>
      <c r="C28" s="11">
        <f>85*2*3</f>
        <v>510</v>
      </c>
      <c r="D28" t="s">
        <v>13</v>
      </c>
      <c r="E28" s="8"/>
      <c r="F28" s="8"/>
      <c r="G28" s="8"/>
    </row>
    <row r="29" spans="1:7" ht="30" x14ac:dyDescent="0.25">
      <c r="B29" s="4" t="s">
        <v>15</v>
      </c>
      <c r="C29" s="11">
        <f>115*1*2*2</f>
        <v>460</v>
      </c>
      <c r="D29" t="s">
        <v>13</v>
      </c>
    </row>
    <row r="30" spans="1:7" x14ac:dyDescent="0.25">
      <c r="C30" s="11"/>
    </row>
    <row r="31" spans="1:7" ht="30" x14ac:dyDescent="0.25">
      <c r="B31" s="4" t="s">
        <v>36</v>
      </c>
      <c r="C31" s="11">
        <f>60*2*2*3</f>
        <v>720</v>
      </c>
      <c r="D31" t="s">
        <v>13</v>
      </c>
      <c r="E31" s="8"/>
      <c r="F31" s="8"/>
    </row>
    <row r="32" spans="1:7" ht="30" x14ac:dyDescent="0.25">
      <c r="B32" s="4" t="s">
        <v>16</v>
      </c>
      <c r="C32" s="11">
        <f>80*2*2*2</f>
        <v>640</v>
      </c>
      <c r="D32" t="s">
        <v>13</v>
      </c>
    </row>
    <row r="33" spans="1:6" x14ac:dyDescent="0.25">
      <c r="B33" s="4"/>
      <c r="C33" s="11"/>
    </row>
    <row r="34" spans="1:6" x14ac:dyDescent="0.25">
      <c r="A34">
        <v>6.2</v>
      </c>
      <c r="B34" s="5" t="s">
        <v>17</v>
      </c>
      <c r="C34" s="11"/>
    </row>
    <row r="35" spans="1:6" ht="30" x14ac:dyDescent="0.25">
      <c r="B35" s="4" t="s">
        <v>18</v>
      </c>
      <c r="C35" s="11">
        <f>(1000*3*3)+(2000*3*2)</f>
        <v>21000</v>
      </c>
      <c r="D35" t="s">
        <v>13</v>
      </c>
    </row>
    <row r="36" spans="1:6" x14ac:dyDescent="0.25">
      <c r="B36" s="4" t="s">
        <v>19</v>
      </c>
      <c r="C36" s="11">
        <f>200*3*5</f>
        <v>3000</v>
      </c>
      <c r="D36" t="s">
        <v>13</v>
      </c>
    </row>
    <row r="37" spans="1:6" x14ac:dyDescent="0.25">
      <c r="B37" s="4"/>
      <c r="C37" s="11"/>
    </row>
    <row r="38" spans="1:6" x14ac:dyDescent="0.25">
      <c r="A38">
        <v>6.3</v>
      </c>
      <c r="B38" s="3" t="s">
        <v>20</v>
      </c>
      <c r="C38" s="11"/>
    </row>
    <row r="39" spans="1:6" ht="30" x14ac:dyDescent="0.25">
      <c r="B39" s="4" t="s">
        <v>21</v>
      </c>
      <c r="C39" s="11">
        <f>(1000*2*8)+(2000*2*2)</f>
        <v>24000</v>
      </c>
      <c r="D39" t="s">
        <v>13</v>
      </c>
      <c r="E39" s="8"/>
      <c r="F39" s="8"/>
    </row>
    <row r="40" spans="1:6" ht="30" x14ac:dyDescent="0.25">
      <c r="B40" s="4" t="s">
        <v>22</v>
      </c>
      <c r="C40" s="11">
        <f>(200*3*10)+(250*0.85*5)</f>
        <v>7062.5</v>
      </c>
      <c r="D40" t="s">
        <v>13</v>
      </c>
    </row>
    <row r="41" spans="1:6" x14ac:dyDescent="0.25">
      <c r="B41" s="4"/>
      <c r="C41" s="11"/>
    </row>
    <row r="42" spans="1:6" x14ac:dyDescent="0.25">
      <c r="A42">
        <v>6.3</v>
      </c>
      <c r="B42" s="5" t="s">
        <v>23</v>
      </c>
      <c r="C42" s="11"/>
    </row>
    <row r="43" spans="1:6" ht="60" x14ac:dyDescent="0.25">
      <c r="B43" s="4" t="s">
        <v>27</v>
      </c>
      <c r="C43" s="11">
        <f>(240*2*8)+(60*2*8)+(60*2*0.5*3)</f>
        <v>4980</v>
      </c>
      <c r="D43" t="s">
        <v>13</v>
      </c>
      <c r="E43" s="8"/>
      <c r="F43" s="8"/>
    </row>
    <row r="44" spans="1:6" ht="45" x14ac:dyDescent="0.25">
      <c r="B44" s="4" t="s">
        <v>24</v>
      </c>
      <c r="C44" s="11">
        <f>(270*2*2)+(80*2*2)</f>
        <v>1400</v>
      </c>
      <c r="D44" t="s">
        <v>13</v>
      </c>
    </row>
    <row r="45" spans="1:6" x14ac:dyDescent="0.25">
      <c r="B45" s="4"/>
      <c r="C45" s="11"/>
    </row>
    <row r="46" spans="1:6" x14ac:dyDescent="0.25">
      <c r="C46" s="13"/>
    </row>
    <row r="47" spans="1:6" x14ac:dyDescent="0.25">
      <c r="B47" s="6" t="s">
        <v>25</v>
      </c>
      <c r="C47" s="14">
        <f>SUM(C27:C44)</f>
        <v>63772.5</v>
      </c>
    </row>
    <row r="48" spans="1:6" ht="27" customHeight="1" x14ac:dyDescent="0.25">
      <c r="B48" s="7" t="s">
        <v>26</v>
      </c>
      <c r="C48" s="15">
        <f>C22+C47</f>
        <v>271572.5</v>
      </c>
    </row>
    <row r="49" spans="3:3" x14ac:dyDescent="0.25">
      <c r="C49" s="13"/>
    </row>
    <row r="50" spans="3:3" x14ac:dyDescent="0.25">
      <c r="C50" s="13"/>
    </row>
    <row r="51" spans="3:3" x14ac:dyDescent="0.25">
      <c r="C51" s="13"/>
    </row>
    <row r="52" spans="3:3" x14ac:dyDescent="0.25">
      <c r="C52" s="13"/>
    </row>
    <row r="53" spans="3:3" x14ac:dyDescent="0.25">
      <c r="C53" s="13"/>
    </row>
    <row r="54" spans="3:3" x14ac:dyDescent="0.25">
      <c r="C54" s="13"/>
    </row>
    <row r="55" spans="3:3" x14ac:dyDescent="0.25">
      <c r="C55" s="13"/>
    </row>
    <row r="56" spans="3:3" x14ac:dyDescent="0.25">
      <c r="C56" s="13"/>
    </row>
    <row r="57" spans="3:3" x14ac:dyDescent="0.25">
      <c r="C57" s="13"/>
    </row>
    <row r="58" spans="3:3" x14ac:dyDescent="0.25">
      <c r="C58" s="13"/>
    </row>
    <row r="59" spans="3:3" x14ac:dyDescent="0.25">
      <c r="C59" s="13"/>
    </row>
    <row r="60" spans="3:3" x14ac:dyDescent="0.25">
      <c r="C60" s="13"/>
    </row>
    <row r="61" spans="3:3" x14ac:dyDescent="0.25">
      <c r="C61" s="13"/>
    </row>
    <row r="62" spans="3:3" x14ac:dyDescent="0.25">
      <c r="C62" s="13"/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ubah status tanah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 Norhani Wan Khalid</dc:creator>
  <cp:lastModifiedBy>Wan Norhani Wan Khalid</cp:lastModifiedBy>
  <dcterms:created xsi:type="dcterms:W3CDTF">2023-02-28T02:29:50Z</dcterms:created>
  <dcterms:modified xsi:type="dcterms:W3CDTF">2023-03-07T03:43:42Z</dcterms:modified>
</cp:coreProperties>
</file>